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wrobel\Desktop\WNoZ_Programy_plany\"/>
    </mc:Choice>
  </mc:AlternateContent>
  <xr:revisionPtr revIDLastSave="0" documentId="8_{844AFF82-622F-47A7-80DC-81AD39A897FD}" xr6:coauthVersionLast="36" xr6:coauthVersionMax="36" xr10:uidLastSave="{00000000-0000-0000-0000-000000000000}"/>
  <bookViews>
    <workbookView xWindow="0" yWindow="0" windowWidth="27975" windowHeight="11925" tabRatio="500" activeTab="1" xr2:uid="{00000000-000D-0000-FFFF-FFFF00000000}"/>
  </bookViews>
  <sheets>
    <sheet name="zalacznik_nr_1" sheetId="1" r:id="rId1"/>
    <sheet name="zalacznik_nr_2" sheetId="2" r:id="rId2"/>
    <sheet name="załącznik_nr_3" sheetId="3" r:id="rId3"/>
  </sheets>
  <definedNames>
    <definedName name="_xlnm.Print_Area" localSheetId="0">zalacznik_nr_1!$A$1:$AU$61</definedName>
    <definedName name="_xlnm.Print_Area" localSheetId="1">zalacznik_nr_2!$A$1:$BA$69</definedName>
    <definedName name="_xlnm.Print_Area" localSheetId="2">załącznik_nr_3!$A$1:$BA$68</definedName>
    <definedName name="OLE_LINK1" localSheetId="1">zalacznik_nr_2!#REF!</definedName>
    <definedName name="OLE_LINK1" localSheetId="2">załącznik_nr_3!#REF!</definedName>
    <definedName name="Print_Area" localSheetId="1">zalacznik_nr_2!$A$1:$BA$68</definedName>
    <definedName name="Print_Area" localSheetId="2">załącznik_nr_3!$A$1:$BA$67</definedName>
  </definedNames>
  <calcPr calcId="191029"/>
</workbook>
</file>

<file path=xl/calcChain.xml><?xml version="1.0" encoding="utf-8"?>
<calcChain xmlns="http://schemas.openxmlformats.org/spreadsheetml/2006/main">
  <c r="E65" i="3" l="1"/>
  <c r="F65" i="3"/>
  <c r="G65" i="3"/>
  <c r="H65" i="3"/>
  <c r="I65" i="3"/>
  <c r="J65" i="3"/>
  <c r="K65" i="3"/>
  <c r="L65" i="3"/>
  <c r="M65" i="3"/>
  <c r="N65" i="3"/>
  <c r="E63" i="3"/>
  <c r="F63" i="3"/>
  <c r="G63" i="3"/>
  <c r="H63" i="3"/>
  <c r="I63" i="3"/>
  <c r="J63" i="3"/>
  <c r="K63" i="3"/>
  <c r="L63" i="3"/>
  <c r="M63" i="3"/>
  <c r="N63" i="3"/>
  <c r="P65" i="3"/>
  <c r="Q65" i="3"/>
  <c r="R65" i="3"/>
  <c r="S65" i="3"/>
  <c r="T65" i="3"/>
  <c r="U65" i="3"/>
  <c r="V65" i="3"/>
  <c r="W65" i="3"/>
  <c r="X65" i="3"/>
  <c r="Y65" i="3"/>
  <c r="Z65" i="3"/>
  <c r="AA65" i="3"/>
  <c r="AB65" i="3"/>
  <c r="AC65" i="3"/>
  <c r="AD65" i="3"/>
  <c r="AE65" i="3"/>
  <c r="AF65" i="3"/>
  <c r="AG65" i="3"/>
  <c r="AH65" i="3"/>
  <c r="AI65" i="3"/>
  <c r="AJ65" i="3"/>
  <c r="AK65" i="3"/>
  <c r="AL65" i="3"/>
  <c r="O65" i="3"/>
  <c r="P63" i="3"/>
  <c r="Q63" i="3"/>
  <c r="R63" i="3"/>
  <c r="S63" i="3"/>
  <c r="T63" i="3"/>
  <c r="U63" i="3"/>
  <c r="V63" i="3"/>
  <c r="W63" i="3"/>
  <c r="X63" i="3"/>
  <c r="Y63" i="3"/>
  <c r="Z63" i="3"/>
  <c r="AA63" i="3"/>
  <c r="AB63" i="3"/>
  <c r="AC63" i="3"/>
  <c r="AD63" i="3"/>
  <c r="AE63" i="3"/>
  <c r="AF63" i="3"/>
  <c r="AG63" i="3"/>
  <c r="AH63" i="3"/>
  <c r="AI63" i="3"/>
  <c r="AJ63" i="3"/>
  <c r="AK63" i="3"/>
  <c r="AL63" i="3"/>
  <c r="O63" i="3"/>
  <c r="U66" i="2" l="1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AL66" i="2"/>
  <c r="T66" i="2"/>
  <c r="P66" i="2"/>
  <c r="Q66" i="2"/>
  <c r="R66" i="2"/>
  <c r="S66" i="2"/>
  <c r="U64" i="2"/>
  <c r="V64" i="2"/>
  <c r="W64" i="2"/>
  <c r="X64" i="2"/>
  <c r="Y64" i="2"/>
  <c r="Z64" i="2"/>
  <c r="AA64" i="2"/>
  <c r="AB64" i="2"/>
  <c r="AC64" i="2"/>
  <c r="AD64" i="2"/>
  <c r="AE64" i="2"/>
  <c r="AF64" i="2"/>
  <c r="AG64" i="2"/>
  <c r="AH64" i="2"/>
  <c r="AI64" i="2"/>
  <c r="AJ64" i="2"/>
  <c r="AK64" i="2"/>
  <c r="AL64" i="2"/>
  <c r="T64" i="2"/>
  <c r="E66" i="2"/>
  <c r="F66" i="2"/>
  <c r="G66" i="2"/>
  <c r="H66" i="2"/>
  <c r="I66" i="2"/>
  <c r="J66" i="2"/>
  <c r="K66" i="2"/>
  <c r="L66" i="2"/>
  <c r="M66" i="2"/>
  <c r="N66" i="2"/>
  <c r="E64" i="2"/>
  <c r="F64" i="2"/>
  <c r="G64" i="2"/>
  <c r="H64" i="2"/>
  <c r="I64" i="2"/>
  <c r="J64" i="2"/>
  <c r="K64" i="2"/>
  <c r="L64" i="2"/>
  <c r="M64" i="2"/>
  <c r="N64" i="2"/>
  <c r="D66" i="2"/>
  <c r="D64" i="2"/>
  <c r="O64" i="2"/>
  <c r="O60" i="3" l="1"/>
  <c r="P60" i="3"/>
  <c r="Q60" i="3"/>
  <c r="R60" i="3"/>
  <c r="S60" i="3"/>
  <c r="T60" i="3"/>
  <c r="U60" i="3"/>
  <c r="V60" i="3"/>
  <c r="W60" i="3"/>
  <c r="X60" i="3"/>
  <c r="Y60" i="3"/>
  <c r="Z60" i="3"/>
  <c r="AA60" i="3"/>
  <c r="AB60" i="3"/>
  <c r="AC60" i="3"/>
  <c r="AD60" i="3"/>
  <c r="AE60" i="3"/>
  <c r="AF60" i="3"/>
  <c r="AG60" i="3"/>
  <c r="AH60" i="3"/>
  <c r="AI60" i="3"/>
  <c r="AJ60" i="3"/>
  <c r="AK60" i="3"/>
  <c r="AL60" i="3"/>
  <c r="AM60" i="3"/>
  <c r="AN60" i="3"/>
  <c r="AO60" i="3"/>
  <c r="AP60" i="3"/>
  <c r="AQ60" i="3"/>
  <c r="AR60" i="3"/>
  <c r="AS60" i="3"/>
  <c r="AT60" i="3"/>
  <c r="AU60" i="3"/>
  <c r="AV60" i="3"/>
  <c r="AW60" i="3"/>
  <c r="AX60" i="3"/>
  <c r="AY60" i="3"/>
  <c r="AZ60" i="3"/>
  <c r="BA60" i="3"/>
  <c r="E60" i="3"/>
  <c r="G60" i="3"/>
  <c r="H60" i="3"/>
  <c r="I60" i="3"/>
  <c r="J60" i="3"/>
  <c r="K60" i="3"/>
  <c r="L60" i="3"/>
  <c r="M60" i="3"/>
  <c r="N60" i="3"/>
  <c r="D60" i="3"/>
  <c r="F61" i="3"/>
  <c r="F60" i="3" s="1"/>
  <c r="AK61" i="2"/>
  <c r="AL61" i="2"/>
  <c r="AM61" i="2"/>
  <c r="AN61" i="2"/>
  <c r="AO61" i="2"/>
  <c r="AP61" i="2"/>
  <c r="AQ61" i="2"/>
  <c r="AR61" i="2"/>
  <c r="AS61" i="2"/>
  <c r="AT61" i="2"/>
  <c r="AU61" i="2"/>
  <c r="AV61" i="2"/>
  <c r="AW61" i="2"/>
  <c r="AX61" i="2"/>
  <c r="AY61" i="2"/>
  <c r="AZ61" i="2"/>
  <c r="BA61" i="2"/>
  <c r="V61" i="2"/>
  <c r="W61" i="2"/>
  <c r="X61" i="2"/>
  <c r="Y61" i="2"/>
  <c r="Z61" i="2"/>
  <c r="AA61" i="2"/>
  <c r="AB61" i="2"/>
  <c r="AC61" i="2"/>
  <c r="AD61" i="2"/>
  <c r="AE61" i="2"/>
  <c r="AF61" i="2"/>
  <c r="AG61" i="2"/>
  <c r="AH61" i="2"/>
  <c r="AI61" i="2"/>
  <c r="AJ61" i="2"/>
  <c r="O61" i="2"/>
  <c r="P61" i="2"/>
  <c r="Q61" i="2"/>
  <c r="R61" i="2"/>
  <c r="S61" i="2"/>
  <c r="T61" i="2"/>
  <c r="U61" i="2"/>
  <c r="E61" i="2"/>
  <c r="F61" i="2"/>
  <c r="G61" i="2"/>
  <c r="H61" i="2"/>
  <c r="I61" i="2"/>
  <c r="J61" i="2"/>
  <c r="K61" i="2"/>
  <c r="L61" i="2"/>
  <c r="M61" i="2"/>
  <c r="N61" i="2"/>
  <c r="D61" i="2"/>
  <c r="F62" i="2"/>
  <c r="H54" i="3" l="1"/>
  <c r="I54" i="3"/>
  <c r="J54" i="3"/>
  <c r="K54" i="3"/>
  <c r="L54" i="3"/>
  <c r="O54" i="3"/>
  <c r="P54" i="3"/>
  <c r="Q54" i="3"/>
  <c r="R54" i="3"/>
  <c r="S54" i="3"/>
  <c r="T54" i="3"/>
  <c r="U54" i="3"/>
  <c r="V54" i="3"/>
  <c r="W54" i="3"/>
  <c r="X54" i="3"/>
  <c r="Y54" i="3"/>
  <c r="Z54" i="3"/>
  <c r="AA54" i="3"/>
  <c r="AB54" i="3"/>
  <c r="AC54" i="3"/>
  <c r="AD54" i="3"/>
  <c r="AE54" i="3"/>
  <c r="AF54" i="3"/>
  <c r="AG54" i="3"/>
  <c r="AH54" i="3"/>
  <c r="AI54" i="3"/>
  <c r="AJ54" i="3"/>
  <c r="AK54" i="3"/>
  <c r="AL54" i="3"/>
  <c r="AM54" i="3"/>
  <c r="AN54" i="3"/>
  <c r="AO54" i="3"/>
  <c r="AP54" i="3"/>
  <c r="AQ54" i="3"/>
  <c r="AR54" i="3"/>
  <c r="AS54" i="3"/>
  <c r="AT54" i="3"/>
  <c r="AU54" i="3"/>
  <c r="AV54" i="3"/>
  <c r="AW54" i="3"/>
  <c r="AZ54" i="3"/>
  <c r="BA54" i="3"/>
  <c r="H48" i="3"/>
  <c r="I48" i="3"/>
  <c r="J48" i="3"/>
  <c r="K48" i="3"/>
  <c r="L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AE48" i="3"/>
  <c r="AF48" i="3"/>
  <c r="AG48" i="3"/>
  <c r="AH48" i="3"/>
  <c r="AI48" i="3"/>
  <c r="AJ48" i="3"/>
  <c r="AK48" i="3"/>
  <c r="AL48" i="3"/>
  <c r="AM48" i="3"/>
  <c r="AN48" i="3"/>
  <c r="AO48" i="3"/>
  <c r="AP48" i="3"/>
  <c r="AQ48" i="3"/>
  <c r="AR48" i="3"/>
  <c r="AS48" i="3"/>
  <c r="AT48" i="3"/>
  <c r="AU48" i="3"/>
  <c r="AV48" i="3"/>
  <c r="AW48" i="3"/>
  <c r="AZ48" i="3"/>
  <c r="BA48" i="3"/>
  <c r="H26" i="3"/>
  <c r="I26" i="3"/>
  <c r="J26" i="3"/>
  <c r="K26" i="3"/>
  <c r="L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AI26" i="3"/>
  <c r="AJ26" i="3"/>
  <c r="AK26" i="3"/>
  <c r="AL26" i="3"/>
  <c r="AM26" i="3"/>
  <c r="AN26" i="3"/>
  <c r="AO26" i="3"/>
  <c r="AP26" i="3"/>
  <c r="AQ26" i="3"/>
  <c r="AR26" i="3"/>
  <c r="AS26" i="3"/>
  <c r="AT26" i="3"/>
  <c r="AU26" i="3"/>
  <c r="AV26" i="3"/>
  <c r="AW26" i="3"/>
  <c r="AZ26" i="3"/>
  <c r="BA26" i="3"/>
  <c r="H14" i="3"/>
  <c r="I14" i="3"/>
  <c r="J14" i="3"/>
  <c r="K14" i="3"/>
  <c r="L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AI14" i="3"/>
  <c r="AJ14" i="3"/>
  <c r="AK14" i="3"/>
  <c r="AL14" i="3"/>
  <c r="AM14" i="3"/>
  <c r="AN14" i="3"/>
  <c r="AO14" i="3"/>
  <c r="AP14" i="3"/>
  <c r="AQ14" i="3"/>
  <c r="AR14" i="3"/>
  <c r="AS14" i="3"/>
  <c r="AT14" i="3"/>
  <c r="AU14" i="3"/>
  <c r="AV14" i="3"/>
  <c r="AW14" i="3"/>
  <c r="AY14" i="3"/>
  <c r="AZ14" i="3"/>
  <c r="BA14" i="3"/>
  <c r="H8" i="3"/>
  <c r="I8" i="3"/>
  <c r="J8" i="3"/>
  <c r="K8" i="3"/>
  <c r="L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AI8" i="3"/>
  <c r="AJ8" i="3"/>
  <c r="AK8" i="3"/>
  <c r="AL8" i="3"/>
  <c r="AM8" i="3"/>
  <c r="AN8" i="3"/>
  <c r="AO8" i="3"/>
  <c r="AP8" i="3"/>
  <c r="AQ8" i="3"/>
  <c r="AR8" i="3"/>
  <c r="AS8" i="3"/>
  <c r="AT8" i="3"/>
  <c r="AU8" i="3"/>
  <c r="AV8" i="3"/>
  <c r="AW8" i="3"/>
  <c r="AX8" i="3"/>
  <c r="AY8" i="3"/>
  <c r="AZ8" i="3"/>
  <c r="BA8" i="3"/>
  <c r="H27" i="2" l="1"/>
  <c r="I27" i="2"/>
  <c r="J27" i="2"/>
  <c r="K27" i="2"/>
  <c r="L27" i="2"/>
  <c r="AX8" i="2"/>
  <c r="H8" i="2"/>
  <c r="I8" i="2"/>
  <c r="J8" i="2"/>
  <c r="K8" i="2"/>
  <c r="L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O8" i="2"/>
  <c r="N47" i="3" l="1"/>
  <c r="M47" i="3"/>
  <c r="G47" i="3"/>
  <c r="F47" i="3"/>
  <c r="AV27" i="2"/>
  <c r="N48" i="2"/>
  <c r="M48" i="2"/>
  <c r="G48" i="2"/>
  <c r="F48" i="2"/>
  <c r="E47" i="3" l="1"/>
  <c r="E48" i="2"/>
  <c r="D48" i="2" s="1"/>
  <c r="D47" i="3" l="1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AQ27" i="2"/>
  <c r="AR27" i="2"/>
  <c r="AS27" i="2"/>
  <c r="AT27" i="2"/>
  <c r="AU27" i="2"/>
  <c r="AW27" i="2"/>
  <c r="AZ27" i="2"/>
  <c r="BA27" i="2"/>
  <c r="U27" i="2"/>
  <c r="AY28" i="2" l="1"/>
  <c r="AY39" i="2"/>
  <c r="AY27" i="2" l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C61" i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C60" i="1"/>
  <c r="AQ8" i="2" l="1"/>
  <c r="J55" i="2" l="1"/>
  <c r="J49" i="2"/>
  <c r="J15" i="2"/>
  <c r="AU10" i="1" l="1"/>
  <c r="AT10" i="1"/>
  <c r="AS10" i="1"/>
  <c r="AU8" i="1"/>
  <c r="AT8" i="1"/>
  <c r="AS8" i="1"/>
  <c r="AU6" i="1"/>
  <c r="AT6" i="1"/>
  <c r="AS6" i="1"/>
  <c r="N12" i="3" l="1"/>
  <c r="N13" i="3"/>
  <c r="M12" i="3"/>
  <c r="M13" i="3"/>
  <c r="N13" i="2" l="1"/>
  <c r="M13" i="2"/>
  <c r="AF9" i="1" l="1"/>
  <c r="AG9" i="1"/>
  <c r="AH9" i="1"/>
  <c r="AI9" i="1"/>
  <c r="AF7" i="1"/>
  <c r="AG7" i="1"/>
  <c r="AH7" i="1"/>
  <c r="AI7" i="1"/>
  <c r="AF6" i="1"/>
  <c r="AG6" i="1"/>
  <c r="AH6" i="1"/>
  <c r="AI6" i="1"/>
  <c r="AF8" i="1"/>
  <c r="AG8" i="1"/>
  <c r="AH8" i="1"/>
  <c r="AI8" i="1"/>
  <c r="AF10" i="1"/>
  <c r="AG10" i="1"/>
  <c r="AH10" i="1"/>
  <c r="AI10" i="1"/>
  <c r="AF11" i="1"/>
  <c r="AG11" i="1"/>
  <c r="AH11" i="1"/>
  <c r="AI11" i="1"/>
  <c r="AF13" i="1"/>
  <c r="AG13" i="1"/>
  <c r="AH13" i="1"/>
  <c r="AI13" i="1"/>
  <c r="AF14" i="1"/>
  <c r="AG14" i="1"/>
  <c r="AH14" i="1"/>
  <c r="AI14" i="1"/>
  <c r="AF15" i="1"/>
  <c r="AG15" i="1"/>
  <c r="AH15" i="1"/>
  <c r="AI15" i="1"/>
  <c r="AF16" i="1"/>
  <c r="AG16" i="1"/>
  <c r="AH16" i="1"/>
  <c r="AI16" i="1"/>
  <c r="AF17" i="1"/>
  <c r="AG17" i="1"/>
  <c r="AH17" i="1"/>
  <c r="AI17" i="1"/>
  <c r="AF18" i="1"/>
  <c r="AG18" i="1"/>
  <c r="AH18" i="1"/>
  <c r="AI18" i="1"/>
  <c r="AF19" i="1"/>
  <c r="AG19" i="1"/>
  <c r="AH19" i="1"/>
  <c r="AI19" i="1"/>
  <c r="AF20" i="1"/>
  <c r="AG20" i="1"/>
  <c r="AH20" i="1"/>
  <c r="AI20" i="1"/>
  <c r="AF21" i="1"/>
  <c r="AG21" i="1"/>
  <c r="AH21" i="1"/>
  <c r="AI21" i="1"/>
  <c r="AF22" i="1"/>
  <c r="AG22" i="1"/>
  <c r="AH22" i="1"/>
  <c r="AI22" i="1"/>
  <c r="AF23" i="1"/>
  <c r="AG23" i="1"/>
  <c r="AH23" i="1"/>
  <c r="AI23" i="1"/>
  <c r="AF25" i="1"/>
  <c r="AG25" i="1"/>
  <c r="AH25" i="1"/>
  <c r="AI25" i="1"/>
  <c r="AF26" i="1"/>
  <c r="AG26" i="1"/>
  <c r="AH26" i="1"/>
  <c r="AI26" i="1"/>
  <c r="AF27" i="1"/>
  <c r="AG27" i="1"/>
  <c r="AH27" i="1"/>
  <c r="AI27" i="1"/>
  <c r="AF28" i="1"/>
  <c r="AG28" i="1"/>
  <c r="AH28" i="1"/>
  <c r="AI28" i="1"/>
  <c r="AF29" i="1"/>
  <c r="AG29" i="1"/>
  <c r="AH29" i="1"/>
  <c r="AI29" i="1"/>
  <c r="AF30" i="1"/>
  <c r="AG30" i="1"/>
  <c r="AH30" i="1"/>
  <c r="AI30" i="1"/>
  <c r="AF31" i="1"/>
  <c r="AG31" i="1"/>
  <c r="AH31" i="1"/>
  <c r="AI31" i="1"/>
  <c r="AF32" i="1"/>
  <c r="AG32" i="1"/>
  <c r="AH32" i="1"/>
  <c r="AI32" i="1"/>
  <c r="AF33" i="1"/>
  <c r="AG33" i="1"/>
  <c r="AH33" i="1"/>
  <c r="AI33" i="1"/>
  <c r="AF34" i="1"/>
  <c r="AG34" i="1"/>
  <c r="AH34" i="1"/>
  <c r="AI34" i="1"/>
  <c r="AF35" i="1"/>
  <c r="AG35" i="1"/>
  <c r="AH35" i="1"/>
  <c r="AI35" i="1"/>
  <c r="AF36" i="1"/>
  <c r="AG36" i="1"/>
  <c r="AH36" i="1"/>
  <c r="AI36" i="1"/>
  <c r="AF37" i="1"/>
  <c r="AG37" i="1"/>
  <c r="AH37" i="1"/>
  <c r="AI37" i="1"/>
  <c r="AF38" i="1"/>
  <c r="AG38" i="1"/>
  <c r="AH38" i="1"/>
  <c r="AI38" i="1"/>
  <c r="AF39" i="1"/>
  <c r="AG39" i="1"/>
  <c r="AH39" i="1"/>
  <c r="AI39" i="1"/>
  <c r="AF40" i="1"/>
  <c r="AG40" i="1"/>
  <c r="AH40" i="1"/>
  <c r="AI40" i="1"/>
  <c r="AF41" i="1"/>
  <c r="AG41" i="1"/>
  <c r="AH41" i="1"/>
  <c r="AI41" i="1"/>
  <c r="AF42" i="1"/>
  <c r="AG42" i="1"/>
  <c r="AH42" i="1"/>
  <c r="AI42" i="1"/>
  <c r="AF43" i="1"/>
  <c r="AG43" i="1"/>
  <c r="AH43" i="1"/>
  <c r="AI43" i="1"/>
  <c r="AF44" i="1"/>
  <c r="AG44" i="1"/>
  <c r="AH44" i="1"/>
  <c r="AI44" i="1"/>
  <c r="AF47" i="1"/>
  <c r="AG47" i="1"/>
  <c r="AH47" i="1"/>
  <c r="AI47" i="1"/>
  <c r="AF48" i="1"/>
  <c r="AG48" i="1"/>
  <c r="AH48" i="1"/>
  <c r="AI48" i="1"/>
  <c r="AF49" i="1"/>
  <c r="AG49" i="1"/>
  <c r="AH49" i="1"/>
  <c r="AI49" i="1"/>
  <c r="AF50" i="1"/>
  <c r="AG50" i="1"/>
  <c r="AH50" i="1"/>
  <c r="AI50" i="1"/>
  <c r="AF51" i="1"/>
  <c r="AG51" i="1"/>
  <c r="AH51" i="1"/>
  <c r="AI51" i="1"/>
  <c r="AF53" i="1"/>
  <c r="AG53" i="1"/>
  <c r="AH53" i="1"/>
  <c r="AI53" i="1"/>
  <c r="AF54" i="1"/>
  <c r="AG54" i="1"/>
  <c r="AH54" i="1"/>
  <c r="AI54" i="1"/>
  <c r="AF55" i="1"/>
  <c r="AG55" i="1"/>
  <c r="AH55" i="1"/>
  <c r="AI55" i="1"/>
  <c r="AF56" i="1"/>
  <c r="AG56" i="1"/>
  <c r="AH56" i="1"/>
  <c r="AI56" i="1"/>
  <c r="AF57" i="1"/>
  <c r="AG57" i="1"/>
  <c r="AH57" i="1"/>
  <c r="AI57" i="1"/>
  <c r="AF59" i="1"/>
  <c r="AG59" i="1"/>
  <c r="AH59" i="1"/>
  <c r="AI59" i="1"/>
  <c r="AM8" i="2"/>
  <c r="AN8" i="2"/>
  <c r="AO8" i="2"/>
  <c r="AP8" i="2"/>
  <c r="AR8" i="2"/>
  <c r="AS8" i="2"/>
  <c r="AT8" i="2"/>
  <c r="AU8" i="2"/>
  <c r="AV8" i="2"/>
  <c r="AW8" i="2"/>
  <c r="AY8" i="2"/>
  <c r="AZ8" i="2"/>
  <c r="BA8" i="2"/>
  <c r="F12" i="2"/>
  <c r="G12" i="2"/>
  <c r="M12" i="2"/>
  <c r="N12" i="2"/>
  <c r="F10" i="2"/>
  <c r="G10" i="2"/>
  <c r="M10" i="2"/>
  <c r="N10" i="2"/>
  <c r="F9" i="2"/>
  <c r="G9" i="2"/>
  <c r="M9" i="2"/>
  <c r="N9" i="2"/>
  <c r="F11" i="2"/>
  <c r="G11" i="2"/>
  <c r="M11" i="2"/>
  <c r="N11" i="2"/>
  <c r="F13" i="2"/>
  <c r="G13" i="2"/>
  <c r="F14" i="2"/>
  <c r="G14" i="2"/>
  <c r="M14" i="2"/>
  <c r="N14" i="2"/>
  <c r="H15" i="2"/>
  <c r="I15" i="2"/>
  <c r="K15" i="2"/>
  <c r="L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AP15" i="2"/>
  <c r="AQ15" i="2"/>
  <c r="AR15" i="2"/>
  <c r="AS15" i="2"/>
  <c r="AT15" i="2"/>
  <c r="AU15" i="2"/>
  <c r="AV15" i="2"/>
  <c r="AW15" i="2"/>
  <c r="AY15" i="2"/>
  <c r="AZ15" i="2"/>
  <c r="BA15" i="2"/>
  <c r="F16" i="2"/>
  <c r="G16" i="2"/>
  <c r="M16" i="2"/>
  <c r="N16" i="2"/>
  <c r="F17" i="2"/>
  <c r="G17" i="2"/>
  <c r="M17" i="2"/>
  <c r="N17" i="2"/>
  <c r="F18" i="2"/>
  <c r="G18" i="2"/>
  <c r="M18" i="2"/>
  <c r="N18" i="2"/>
  <c r="F19" i="2"/>
  <c r="G19" i="2"/>
  <c r="M19" i="2"/>
  <c r="N19" i="2"/>
  <c r="F20" i="2"/>
  <c r="G20" i="2"/>
  <c r="M20" i="2"/>
  <c r="N20" i="2"/>
  <c r="F21" i="2"/>
  <c r="G21" i="2"/>
  <c r="M21" i="2"/>
  <c r="N21" i="2"/>
  <c r="F22" i="2"/>
  <c r="G22" i="2"/>
  <c r="M22" i="2"/>
  <c r="N22" i="2"/>
  <c r="F23" i="2"/>
  <c r="G23" i="2"/>
  <c r="M23" i="2"/>
  <c r="N23" i="2"/>
  <c r="F24" i="2"/>
  <c r="G24" i="2"/>
  <c r="M24" i="2"/>
  <c r="N24" i="2"/>
  <c r="F25" i="2"/>
  <c r="G25" i="2"/>
  <c r="M25" i="2"/>
  <c r="N25" i="2"/>
  <c r="F26" i="2"/>
  <c r="G26" i="2"/>
  <c r="M26" i="2"/>
  <c r="N26" i="2"/>
  <c r="O27" i="2"/>
  <c r="P27" i="2"/>
  <c r="Q27" i="2"/>
  <c r="R27" i="2"/>
  <c r="S27" i="2"/>
  <c r="T27" i="2"/>
  <c r="F28" i="2"/>
  <c r="G28" i="2"/>
  <c r="M28" i="2"/>
  <c r="N28" i="2"/>
  <c r="F29" i="2"/>
  <c r="G29" i="2"/>
  <c r="M29" i="2"/>
  <c r="N29" i="2"/>
  <c r="F30" i="2"/>
  <c r="G30" i="2"/>
  <c r="M30" i="2"/>
  <c r="N30" i="2"/>
  <c r="F31" i="2"/>
  <c r="G31" i="2"/>
  <c r="M31" i="2"/>
  <c r="N31" i="2"/>
  <c r="F32" i="2"/>
  <c r="G32" i="2"/>
  <c r="M32" i="2"/>
  <c r="N32" i="2"/>
  <c r="F33" i="2"/>
  <c r="G33" i="2"/>
  <c r="M33" i="2"/>
  <c r="N33" i="2"/>
  <c r="F34" i="2"/>
  <c r="G34" i="2"/>
  <c r="M34" i="2"/>
  <c r="N34" i="2"/>
  <c r="F35" i="2"/>
  <c r="G35" i="2"/>
  <c r="M35" i="2"/>
  <c r="N35" i="2"/>
  <c r="F36" i="2"/>
  <c r="G36" i="2"/>
  <c r="M36" i="2"/>
  <c r="N36" i="2"/>
  <c r="F37" i="2"/>
  <c r="G37" i="2"/>
  <c r="M37" i="2"/>
  <c r="N37" i="2"/>
  <c r="F38" i="2"/>
  <c r="G38" i="2"/>
  <c r="M38" i="2"/>
  <c r="N38" i="2"/>
  <c r="F39" i="2"/>
  <c r="G39" i="2"/>
  <c r="M39" i="2"/>
  <c r="N39" i="2"/>
  <c r="F40" i="2"/>
  <c r="G40" i="2"/>
  <c r="M40" i="2"/>
  <c r="N40" i="2"/>
  <c r="F41" i="2"/>
  <c r="G41" i="2"/>
  <c r="M41" i="2"/>
  <c r="N41" i="2"/>
  <c r="F42" i="2"/>
  <c r="G42" i="2"/>
  <c r="M42" i="2"/>
  <c r="N42" i="2"/>
  <c r="F43" i="2"/>
  <c r="G43" i="2"/>
  <c r="M43" i="2"/>
  <c r="N43" i="2"/>
  <c r="F44" i="2"/>
  <c r="G44" i="2"/>
  <c r="M44" i="2"/>
  <c r="N44" i="2"/>
  <c r="F45" i="2"/>
  <c r="G45" i="2"/>
  <c r="M45" i="2"/>
  <c r="N45" i="2"/>
  <c r="F46" i="2"/>
  <c r="G46" i="2"/>
  <c r="M46" i="2"/>
  <c r="N46" i="2"/>
  <c r="F47" i="2"/>
  <c r="G47" i="2"/>
  <c r="M47" i="2"/>
  <c r="N47" i="2"/>
  <c r="H49" i="2"/>
  <c r="I49" i="2"/>
  <c r="K49" i="2"/>
  <c r="L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AR49" i="2"/>
  <c r="AS49" i="2"/>
  <c r="AT49" i="2"/>
  <c r="AU49" i="2"/>
  <c r="AV49" i="2"/>
  <c r="AW49" i="2"/>
  <c r="AZ49" i="2"/>
  <c r="BA49" i="2"/>
  <c r="F50" i="2"/>
  <c r="G50" i="2"/>
  <c r="M50" i="2"/>
  <c r="N50" i="2"/>
  <c r="AY50" i="2"/>
  <c r="F51" i="2"/>
  <c r="G51" i="2"/>
  <c r="M51" i="2"/>
  <c r="N51" i="2"/>
  <c r="AY51" i="2"/>
  <c r="F52" i="2"/>
  <c r="G52" i="2"/>
  <c r="M52" i="2"/>
  <c r="N52" i="2"/>
  <c r="F53" i="2"/>
  <c r="G53" i="2"/>
  <c r="M53" i="2"/>
  <c r="N53" i="2"/>
  <c r="AY53" i="2"/>
  <c r="F54" i="2"/>
  <c r="G54" i="2"/>
  <c r="M54" i="2"/>
  <c r="N54" i="2"/>
  <c r="AY54" i="2"/>
  <c r="H55" i="2"/>
  <c r="I55" i="2"/>
  <c r="K55" i="2"/>
  <c r="L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AE55" i="2"/>
  <c r="AF55" i="2"/>
  <c r="AG55" i="2"/>
  <c r="AH55" i="2"/>
  <c r="AI55" i="2"/>
  <c r="AJ55" i="2"/>
  <c r="AK55" i="2"/>
  <c r="AL55" i="2"/>
  <c r="AM55" i="2"/>
  <c r="AN55" i="2"/>
  <c r="AO55" i="2"/>
  <c r="AP55" i="2"/>
  <c r="AQ55" i="2"/>
  <c r="AR55" i="2"/>
  <c r="AS55" i="2"/>
  <c r="AT55" i="2"/>
  <c r="AU55" i="2"/>
  <c r="AV55" i="2"/>
  <c r="AW55" i="2"/>
  <c r="AZ55" i="2"/>
  <c r="BA55" i="2"/>
  <c r="F56" i="2"/>
  <c r="G56" i="2"/>
  <c r="M56" i="2"/>
  <c r="N56" i="2"/>
  <c r="F57" i="2"/>
  <c r="G57" i="2"/>
  <c r="M57" i="2"/>
  <c r="N57" i="2"/>
  <c r="AY57" i="2"/>
  <c r="F58" i="2"/>
  <c r="G58" i="2"/>
  <c r="M58" i="2"/>
  <c r="N58" i="2"/>
  <c r="AY58" i="2"/>
  <c r="F59" i="2"/>
  <c r="G59" i="2"/>
  <c r="M59" i="2"/>
  <c r="N59" i="2"/>
  <c r="AY59" i="2"/>
  <c r="F60" i="2"/>
  <c r="G60" i="2"/>
  <c r="M60" i="2"/>
  <c r="N60" i="2"/>
  <c r="AY60" i="2"/>
  <c r="F11" i="3"/>
  <c r="G11" i="3"/>
  <c r="M11" i="3"/>
  <c r="N11" i="3"/>
  <c r="F9" i="3"/>
  <c r="G9" i="3"/>
  <c r="M9" i="3"/>
  <c r="N9" i="3"/>
  <c r="F10" i="3"/>
  <c r="G10" i="3"/>
  <c r="M10" i="3"/>
  <c r="N10" i="3"/>
  <c r="F12" i="3"/>
  <c r="G12" i="3"/>
  <c r="F13" i="3"/>
  <c r="G13" i="3"/>
  <c r="F15" i="3"/>
  <c r="G15" i="3"/>
  <c r="M15" i="3"/>
  <c r="N15" i="3"/>
  <c r="F16" i="3"/>
  <c r="G16" i="3"/>
  <c r="M16" i="3"/>
  <c r="N16" i="3"/>
  <c r="F17" i="3"/>
  <c r="G17" i="3"/>
  <c r="M17" i="3"/>
  <c r="N17" i="3"/>
  <c r="F18" i="3"/>
  <c r="G18" i="3"/>
  <c r="M18" i="3"/>
  <c r="N18" i="3"/>
  <c r="F19" i="3"/>
  <c r="G19" i="3"/>
  <c r="M19" i="3"/>
  <c r="N19" i="3"/>
  <c r="F20" i="3"/>
  <c r="G20" i="3"/>
  <c r="M20" i="3"/>
  <c r="N20" i="3"/>
  <c r="F21" i="3"/>
  <c r="G21" i="3"/>
  <c r="M21" i="3"/>
  <c r="N21" i="3"/>
  <c r="F22" i="3"/>
  <c r="G22" i="3"/>
  <c r="M22" i="3"/>
  <c r="N22" i="3"/>
  <c r="F23" i="3"/>
  <c r="G23" i="3"/>
  <c r="M23" i="3"/>
  <c r="N23" i="3"/>
  <c r="F24" i="3"/>
  <c r="G24" i="3"/>
  <c r="M24" i="3"/>
  <c r="N24" i="3"/>
  <c r="F25" i="3"/>
  <c r="G25" i="3"/>
  <c r="M25" i="3"/>
  <c r="N25" i="3"/>
  <c r="F27" i="3"/>
  <c r="G27" i="3"/>
  <c r="M27" i="3"/>
  <c r="N27" i="3"/>
  <c r="AY27" i="3"/>
  <c r="F28" i="3"/>
  <c r="G28" i="3"/>
  <c r="M28" i="3"/>
  <c r="N28" i="3"/>
  <c r="F29" i="3"/>
  <c r="G29" i="3"/>
  <c r="M29" i="3"/>
  <c r="N29" i="3"/>
  <c r="F30" i="3"/>
  <c r="G30" i="3"/>
  <c r="M30" i="3"/>
  <c r="N30" i="3"/>
  <c r="F31" i="3"/>
  <c r="G31" i="3"/>
  <c r="M31" i="3"/>
  <c r="N31" i="3"/>
  <c r="F32" i="3"/>
  <c r="G32" i="3"/>
  <c r="M32" i="3"/>
  <c r="N32" i="3"/>
  <c r="F33" i="3"/>
  <c r="G33" i="3"/>
  <c r="M33" i="3"/>
  <c r="N33" i="3"/>
  <c r="F34" i="3"/>
  <c r="G34" i="3"/>
  <c r="M34" i="3"/>
  <c r="N34" i="3"/>
  <c r="F35" i="3"/>
  <c r="G35" i="3"/>
  <c r="M35" i="3"/>
  <c r="N35" i="3"/>
  <c r="F36" i="3"/>
  <c r="G36" i="3"/>
  <c r="M36" i="3"/>
  <c r="N36" i="3"/>
  <c r="F37" i="3"/>
  <c r="G37" i="3"/>
  <c r="M37" i="3"/>
  <c r="N37" i="3"/>
  <c r="F38" i="3"/>
  <c r="G38" i="3"/>
  <c r="M38" i="3"/>
  <c r="N38" i="3"/>
  <c r="AY38" i="3"/>
  <c r="F39" i="3"/>
  <c r="G39" i="3"/>
  <c r="M39" i="3"/>
  <c r="N39" i="3"/>
  <c r="F40" i="3"/>
  <c r="G40" i="3"/>
  <c r="M40" i="3"/>
  <c r="N40" i="3"/>
  <c r="F41" i="3"/>
  <c r="G41" i="3"/>
  <c r="M41" i="3"/>
  <c r="N41" i="3"/>
  <c r="F42" i="3"/>
  <c r="G42" i="3"/>
  <c r="M42" i="3"/>
  <c r="N42" i="3"/>
  <c r="F43" i="3"/>
  <c r="G43" i="3"/>
  <c r="M43" i="3"/>
  <c r="N43" i="3"/>
  <c r="F44" i="3"/>
  <c r="G44" i="3"/>
  <c r="M44" i="3"/>
  <c r="N44" i="3"/>
  <c r="F45" i="3"/>
  <c r="G45" i="3"/>
  <c r="M45" i="3"/>
  <c r="N45" i="3"/>
  <c r="F46" i="3"/>
  <c r="G46" i="3"/>
  <c r="M46" i="3"/>
  <c r="N46" i="3"/>
  <c r="F49" i="3"/>
  <c r="G49" i="3"/>
  <c r="M49" i="3"/>
  <c r="N49" i="3"/>
  <c r="AY49" i="3"/>
  <c r="F50" i="3"/>
  <c r="G50" i="3"/>
  <c r="M50" i="3"/>
  <c r="N50" i="3"/>
  <c r="AY50" i="3"/>
  <c r="F51" i="3"/>
  <c r="G51" i="3"/>
  <c r="M51" i="3"/>
  <c r="N51" i="3"/>
  <c r="F52" i="3"/>
  <c r="G52" i="3"/>
  <c r="M52" i="3"/>
  <c r="N52" i="3"/>
  <c r="AY52" i="3"/>
  <c r="F53" i="3"/>
  <c r="G53" i="3"/>
  <c r="M53" i="3"/>
  <c r="N53" i="3"/>
  <c r="AY53" i="3"/>
  <c r="F55" i="3"/>
  <c r="G55" i="3"/>
  <c r="M55" i="3"/>
  <c r="N55" i="3"/>
  <c r="AY55" i="3"/>
  <c r="F56" i="3"/>
  <c r="G56" i="3"/>
  <c r="M56" i="3"/>
  <c r="N56" i="3"/>
  <c r="AY56" i="3"/>
  <c r="F57" i="3"/>
  <c r="G57" i="3"/>
  <c r="M57" i="3"/>
  <c r="N57" i="3"/>
  <c r="AY57" i="3"/>
  <c r="F58" i="3"/>
  <c r="G58" i="3"/>
  <c r="M58" i="3"/>
  <c r="N58" i="3"/>
  <c r="AY58" i="3"/>
  <c r="F59" i="3"/>
  <c r="G59" i="3"/>
  <c r="M59" i="3"/>
  <c r="N59" i="3"/>
  <c r="AY59" i="3"/>
  <c r="M8" i="3" l="1"/>
  <c r="F54" i="3"/>
  <c r="M54" i="3"/>
  <c r="M48" i="3"/>
  <c r="AY26" i="3"/>
  <c r="N54" i="3"/>
  <c r="G54" i="3"/>
  <c r="N8" i="3"/>
  <c r="F27" i="2"/>
  <c r="G8" i="3"/>
  <c r="F8" i="3"/>
  <c r="N14" i="3"/>
  <c r="AY48" i="3"/>
  <c r="M14" i="3"/>
  <c r="N8" i="2"/>
  <c r="N48" i="3"/>
  <c r="G14" i="3"/>
  <c r="M8" i="2"/>
  <c r="F14" i="3"/>
  <c r="G8" i="2"/>
  <c r="F8" i="2"/>
  <c r="F48" i="3"/>
  <c r="M26" i="3"/>
  <c r="G48" i="3"/>
  <c r="N26" i="3"/>
  <c r="N27" i="2"/>
  <c r="M27" i="2"/>
  <c r="G26" i="3"/>
  <c r="F26" i="3"/>
  <c r="AY54" i="3"/>
  <c r="G27" i="2"/>
  <c r="E12" i="2"/>
  <c r="D12" i="2" s="1"/>
  <c r="AH61" i="1"/>
  <c r="AH60" i="1"/>
  <c r="AF60" i="1"/>
  <c r="AF61" i="1"/>
  <c r="AG61" i="1"/>
  <c r="AG60" i="1"/>
  <c r="AI60" i="1"/>
  <c r="AI61" i="1"/>
  <c r="E42" i="2"/>
  <c r="E20" i="2"/>
  <c r="D20" i="2" s="1"/>
  <c r="E50" i="3"/>
  <c r="E33" i="3"/>
  <c r="D33" i="3" s="1"/>
  <c r="E24" i="3"/>
  <c r="AN63" i="3"/>
  <c r="E49" i="3"/>
  <c r="AP65" i="3"/>
  <c r="AR65" i="3"/>
  <c r="E43" i="3"/>
  <c r="D43" i="3" s="1"/>
  <c r="E36" i="3"/>
  <c r="E28" i="3"/>
  <c r="AX28" i="3" s="1"/>
  <c r="E32" i="3"/>
  <c r="D32" i="3" s="1"/>
  <c r="E29" i="3"/>
  <c r="D29" i="3" s="1"/>
  <c r="AX33" i="3"/>
  <c r="AZ65" i="3"/>
  <c r="E17" i="3"/>
  <c r="D17" i="3" s="1"/>
  <c r="BA63" i="3"/>
  <c r="E56" i="3"/>
  <c r="D56" i="3" s="1"/>
  <c r="E21" i="3"/>
  <c r="D21" i="3" s="1"/>
  <c r="E19" i="3"/>
  <c r="E16" i="3"/>
  <c r="AR63" i="3"/>
  <c r="E18" i="3"/>
  <c r="AX18" i="3" s="1"/>
  <c r="AU65" i="3"/>
  <c r="AN65" i="3"/>
  <c r="E22" i="3"/>
  <c r="AX22" i="3" s="1"/>
  <c r="E35" i="2"/>
  <c r="D35" i="2" s="1"/>
  <c r="P64" i="2"/>
  <c r="E43" i="2"/>
  <c r="D43" i="2" s="1"/>
  <c r="AZ64" i="2"/>
  <c r="AT64" i="2"/>
  <c r="E40" i="2"/>
  <c r="D40" i="2" s="1"/>
  <c r="E56" i="2"/>
  <c r="AX56" i="2" s="1"/>
  <c r="E45" i="2"/>
  <c r="E13" i="2"/>
  <c r="D13" i="2" s="1"/>
  <c r="E50" i="2"/>
  <c r="D50" i="2" s="1"/>
  <c r="AS64" i="2"/>
  <c r="AU66" i="2"/>
  <c r="AM66" i="2"/>
  <c r="E38" i="2"/>
  <c r="D38" i="2" s="1"/>
  <c r="E28" i="2"/>
  <c r="AP64" i="2"/>
  <c r="E44" i="2"/>
  <c r="E41" i="2"/>
  <c r="E39" i="2"/>
  <c r="E34" i="2"/>
  <c r="D34" i="2" s="1"/>
  <c r="AQ66" i="2"/>
  <c r="AT66" i="2"/>
  <c r="E52" i="2"/>
  <c r="D52" i="2" s="1"/>
  <c r="E26" i="2"/>
  <c r="E18" i="2"/>
  <c r="E17" i="2"/>
  <c r="AX17" i="2" s="1"/>
  <c r="E60" i="2"/>
  <c r="D60" i="2" s="1"/>
  <c r="E46" i="2"/>
  <c r="D46" i="2" s="1"/>
  <c r="E36" i="2"/>
  <c r="E31" i="2"/>
  <c r="E19" i="2"/>
  <c r="AX19" i="2" s="1"/>
  <c r="M49" i="2"/>
  <c r="E51" i="2"/>
  <c r="D51" i="2" s="1"/>
  <c r="E21" i="2"/>
  <c r="D21" i="2" s="1"/>
  <c r="AO64" i="2"/>
  <c r="N55" i="2"/>
  <c r="E14" i="2"/>
  <c r="AW64" i="2"/>
  <c r="Q64" i="2"/>
  <c r="E32" i="2"/>
  <c r="AV64" i="2"/>
  <c r="AN66" i="2"/>
  <c r="E57" i="2"/>
  <c r="AX57" i="2" s="1"/>
  <c r="E33" i="2"/>
  <c r="AX33" i="2" s="1"/>
  <c r="AX27" i="2" s="1"/>
  <c r="E22" i="2"/>
  <c r="D22" i="2" s="1"/>
  <c r="AV66" i="2"/>
  <c r="E44" i="3"/>
  <c r="E25" i="3"/>
  <c r="E23" i="3"/>
  <c r="E10" i="3"/>
  <c r="D10" i="3" s="1"/>
  <c r="E53" i="2"/>
  <c r="AR64" i="2"/>
  <c r="AP66" i="2"/>
  <c r="E25" i="2"/>
  <c r="AX25" i="2" s="1"/>
  <c r="G49" i="2"/>
  <c r="AS65" i="3"/>
  <c r="E41" i="3"/>
  <c r="E39" i="3"/>
  <c r="E37" i="3"/>
  <c r="AZ66" i="2"/>
  <c r="G55" i="2"/>
  <c r="D24" i="3"/>
  <c r="E52" i="3"/>
  <c r="AP63" i="3"/>
  <c r="M55" i="2"/>
  <c r="R64" i="2"/>
  <c r="E30" i="2"/>
  <c r="AM64" i="2"/>
  <c r="AQ65" i="3"/>
  <c r="AQ63" i="3"/>
  <c r="E42" i="3"/>
  <c r="AX42" i="3" s="1"/>
  <c r="E35" i="3"/>
  <c r="D35" i="3" s="1"/>
  <c r="E27" i="3"/>
  <c r="E12" i="3"/>
  <c r="D12" i="3" s="1"/>
  <c r="E9" i="3"/>
  <c r="AY55" i="2"/>
  <c r="E54" i="2"/>
  <c r="AY49" i="2"/>
  <c r="AN64" i="2"/>
  <c r="E24" i="2"/>
  <c r="E57" i="3"/>
  <c r="D57" i="3" s="1"/>
  <c r="AZ63" i="3"/>
  <c r="E40" i="3"/>
  <c r="AX40" i="3" s="1"/>
  <c r="E38" i="3"/>
  <c r="D38" i="3" s="1"/>
  <c r="E30" i="3"/>
  <c r="E37" i="2"/>
  <c r="AS66" i="2"/>
  <c r="G15" i="2"/>
  <c r="AU64" i="2"/>
  <c r="O66" i="2"/>
  <c r="E58" i="3"/>
  <c r="E53" i="3"/>
  <c r="D53" i="3" s="1"/>
  <c r="E31" i="3"/>
  <c r="E20" i="3"/>
  <c r="AX20" i="3" s="1"/>
  <c r="AW66" i="2"/>
  <c r="AO66" i="2"/>
  <c r="AS63" i="3"/>
  <c r="AV63" i="3"/>
  <c r="BA64" i="2"/>
  <c r="AQ64" i="2"/>
  <c r="E9" i="2"/>
  <c r="E11" i="2"/>
  <c r="D11" i="2" s="1"/>
  <c r="AX50" i="3"/>
  <c r="D50" i="3"/>
  <c r="F55" i="2"/>
  <c r="E58" i="2"/>
  <c r="S64" i="2"/>
  <c r="AX24" i="3"/>
  <c r="E11" i="3"/>
  <c r="BA65" i="3"/>
  <c r="AW65" i="3"/>
  <c r="AW63" i="3"/>
  <c r="AO63" i="3"/>
  <c r="AO65" i="3"/>
  <c r="M15" i="2"/>
  <c r="E16" i="2"/>
  <c r="D36" i="3"/>
  <c r="AX36" i="3"/>
  <c r="E15" i="3"/>
  <c r="AT63" i="3"/>
  <c r="AT65" i="3"/>
  <c r="E55" i="3"/>
  <c r="AM63" i="3"/>
  <c r="AM65" i="3"/>
  <c r="F49" i="2"/>
  <c r="E29" i="2"/>
  <c r="E59" i="3"/>
  <c r="E51" i="3"/>
  <c r="E34" i="3"/>
  <c r="AV65" i="3"/>
  <c r="AU63" i="3"/>
  <c r="E13" i="3"/>
  <c r="N49" i="2"/>
  <c r="E47" i="2"/>
  <c r="N15" i="2"/>
  <c r="BA66" i="2"/>
  <c r="E10" i="2"/>
  <c r="E59" i="2"/>
  <c r="E23" i="2"/>
  <c r="AR66" i="2"/>
  <c r="F15" i="2"/>
  <c r="E45" i="3"/>
  <c r="D45" i="3" s="1"/>
  <c r="E46" i="3"/>
  <c r="AX46" i="3" s="1"/>
  <c r="E27" i="2" l="1"/>
  <c r="D9" i="2"/>
  <c r="E8" i="2"/>
  <c r="E54" i="3"/>
  <c r="E8" i="3"/>
  <c r="AX49" i="3"/>
  <c r="E48" i="3"/>
  <c r="AX27" i="3"/>
  <c r="E26" i="3"/>
  <c r="E14" i="3"/>
  <c r="AX60" i="2"/>
  <c r="D42" i="2"/>
  <c r="AX50" i="2"/>
  <c r="AX20" i="2"/>
  <c r="AX57" i="3"/>
  <c r="AX56" i="3"/>
  <c r="AY65" i="3"/>
  <c r="D40" i="3"/>
  <c r="D49" i="3"/>
  <c r="O66" i="3"/>
  <c r="AX29" i="3"/>
  <c r="D46" i="3"/>
  <c r="D22" i="3"/>
  <c r="W66" i="3"/>
  <c r="AX43" i="3"/>
  <c r="AX21" i="3"/>
  <c r="D18" i="3"/>
  <c r="AX35" i="3"/>
  <c r="D28" i="3"/>
  <c r="D9" i="3"/>
  <c r="AX16" i="3"/>
  <c r="D16" i="3"/>
  <c r="AA66" i="3"/>
  <c r="D19" i="3"/>
  <c r="AX19" i="3"/>
  <c r="AE66" i="3"/>
  <c r="AX17" i="3"/>
  <c r="S66" i="3"/>
  <c r="S64" i="3"/>
  <c r="AX53" i="3"/>
  <c r="D27" i="3"/>
  <c r="AY63" i="3"/>
  <c r="D56" i="2"/>
  <c r="D45" i="2"/>
  <c r="AX22" i="2"/>
  <c r="D36" i="2"/>
  <c r="D32" i="2"/>
  <c r="D14" i="2"/>
  <c r="AM67" i="2"/>
  <c r="AX51" i="2"/>
  <c r="D28" i="2"/>
  <c r="AA65" i="2"/>
  <c r="D39" i="2"/>
  <c r="D44" i="2"/>
  <c r="D57" i="2"/>
  <c r="AI67" i="2"/>
  <c r="E49" i="2"/>
  <c r="AX21" i="2"/>
  <c r="AA67" i="2"/>
  <c r="AX52" i="2"/>
  <c r="D17" i="2"/>
  <c r="E55" i="2"/>
  <c r="O67" i="2"/>
  <c r="O65" i="2"/>
  <c r="AY66" i="2"/>
  <c r="D18" i="2"/>
  <c r="AM65" i="2"/>
  <c r="AE67" i="2"/>
  <c r="D26" i="2"/>
  <c r="AX26" i="2"/>
  <c r="D41" i="2"/>
  <c r="AY64" i="2"/>
  <c r="AE65" i="2"/>
  <c r="D19" i="2"/>
  <c r="D33" i="2"/>
  <c r="AQ67" i="2"/>
  <c r="AX54" i="2"/>
  <c r="S65" i="2"/>
  <c r="D54" i="2"/>
  <c r="D25" i="2"/>
  <c r="AQ65" i="2"/>
  <c r="W65" i="2"/>
  <c r="D31" i="2"/>
  <c r="D42" i="3"/>
  <c r="AX38" i="3"/>
  <c r="AX52" i="3"/>
  <c r="D52" i="3"/>
  <c r="AX37" i="3"/>
  <c r="D37" i="3"/>
  <c r="AX25" i="3"/>
  <c r="D25" i="3"/>
  <c r="AI64" i="3"/>
  <c r="AI66" i="3"/>
  <c r="D30" i="3"/>
  <c r="AX30" i="3"/>
  <c r="D30" i="2"/>
  <c r="AX39" i="3"/>
  <c r="D39" i="3"/>
  <c r="D41" i="3"/>
  <c r="AX41" i="3"/>
  <c r="AX24" i="2"/>
  <c r="D24" i="2"/>
  <c r="W64" i="3"/>
  <c r="AX31" i="3"/>
  <c r="D31" i="3"/>
  <c r="AX53" i="2"/>
  <c r="D53" i="2"/>
  <c r="AQ66" i="3"/>
  <c r="AM66" i="3"/>
  <c r="AQ64" i="3"/>
  <c r="S67" i="2"/>
  <c r="O64" i="3"/>
  <c r="D37" i="2"/>
  <c r="AX44" i="3"/>
  <c r="D44" i="3"/>
  <c r="D58" i="3"/>
  <c r="AX58" i="3"/>
  <c r="D20" i="3"/>
  <c r="AX23" i="3"/>
  <c r="D23" i="3"/>
  <c r="D10" i="2"/>
  <c r="AE64" i="3"/>
  <c r="AM64" i="3"/>
  <c r="AA64" i="3"/>
  <c r="AX23" i="2"/>
  <c r="D23" i="2"/>
  <c r="W67" i="2"/>
  <c r="D47" i="2"/>
  <c r="AX34" i="3"/>
  <c r="D34" i="3"/>
  <c r="D59" i="3"/>
  <c r="AX59" i="3"/>
  <c r="D29" i="2"/>
  <c r="D55" i="3"/>
  <c r="AX55" i="3"/>
  <c r="D11" i="3"/>
  <c r="D58" i="2"/>
  <c r="AX58" i="2"/>
  <c r="D13" i="3"/>
  <c r="D51" i="3"/>
  <c r="AX51" i="3"/>
  <c r="D59" i="2"/>
  <c r="AX59" i="2"/>
  <c r="AI65" i="2"/>
  <c r="AX15" i="3"/>
  <c r="AX14" i="3" s="1"/>
  <c r="D15" i="3"/>
  <c r="AX16" i="2"/>
  <c r="D16" i="2"/>
  <c r="E15" i="2"/>
  <c r="D26" i="3" l="1"/>
  <c r="D14" i="3"/>
  <c r="AX48" i="3"/>
  <c r="D27" i="2"/>
  <c r="AX26" i="3"/>
  <c r="D48" i="3"/>
  <c r="AX54" i="3"/>
  <c r="D8" i="3"/>
  <c r="D8" i="2"/>
  <c r="D49" i="2"/>
  <c r="D55" i="2"/>
  <c r="D54" i="3"/>
  <c r="AX15" i="2"/>
  <c r="AX64" i="2" s="1"/>
  <c r="D15" i="2"/>
  <c r="AX63" i="3" l="1"/>
  <c r="AX65" i="3"/>
  <c r="AX66" i="2"/>
  <c r="D63" i="3"/>
  <c r="D65" i="3"/>
</calcChain>
</file>

<file path=xl/sharedStrings.xml><?xml version="1.0" encoding="utf-8"?>
<sst xmlns="http://schemas.openxmlformats.org/spreadsheetml/2006/main" count="634" uniqueCount="213">
  <si>
    <t>* moduł, przedmiot lub forma zajęć do wyboru</t>
  </si>
  <si>
    <t>Moduł kształcenia / Przedmiot</t>
  </si>
  <si>
    <t>K_W01</t>
  </si>
  <si>
    <t>K_W02</t>
  </si>
  <si>
    <t>K_W03</t>
  </si>
  <si>
    <t>K_W04</t>
  </si>
  <si>
    <t>K_W05</t>
  </si>
  <si>
    <t>K_W06</t>
  </si>
  <si>
    <t>K_W07</t>
  </si>
  <si>
    <t>K_W08</t>
  </si>
  <si>
    <t>K_W09</t>
  </si>
  <si>
    <t>K_W10</t>
  </si>
  <si>
    <t>K_W11</t>
  </si>
  <si>
    <t>K_U01</t>
  </si>
  <si>
    <t>K_U02</t>
  </si>
  <si>
    <t>K_U03</t>
  </si>
  <si>
    <t>K_U04</t>
  </si>
  <si>
    <t>K_U05</t>
  </si>
  <si>
    <t>K_U06</t>
  </si>
  <si>
    <t>K_U07</t>
  </si>
  <si>
    <t>K_U08</t>
  </si>
  <si>
    <t>K_U09</t>
  </si>
  <si>
    <t>K_U10</t>
  </si>
  <si>
    <t>K_U11</t>
  </si>
  <si>
    <t>K_U12</t>
  </si>
  <si>
    <t>K_K01</t>
  </si>
  <si>
    <t>K_K02</t>
  </si>
  <si>
    <t>K_K03</t>
  </si>
  <si>
    <t>K_K04</t>
  </si>
  <si>
    <t>K_K05</t>
  </si>
  <si>
    <t>K_K06</t>
  </si>
  <si>
    <t>Suma</t>
  </si>
  <si>
    <t xml:space="preserve">A. </t>
  </si>
  <si>
    <t>MODUŁ KSZTAŁCENIA OGÓLNEGO</t>
  </si>
  <si>
    <t>W</t>
  </si>
  <si>
    <t>U</t>
  </si>
  <si>
    <t>K</t>
  </si>
  <si>
    <t>ogółem</t>
  </si>
  <si>
    <t>1.</t>
  </si>
  <si>
    <t>Język angielski</t>
  </si>
  <si>
    <t>2.</t>
  </si>
  <si>
    <t>Technologie informacyjne</t>
  </si>
  <si>
    <t>3.</t>
  </si>
  <si>
    <t>Wychowanie fizyczne*</t>
  </si>
  <si>
    <t>4.</t>
  </si>
  <si>
    <t>Pierwsza pomoc przedmedyczna</t>
  </si>
  <si>
    <t>5.</t>
  </si>
  <si>
    <t>Metody i techniki studiowania</t>
  </si>
  <si>
    <t>6.</t>
  </si>
  <si>
    <t>Podstawy prawa z ochroną własności intelektualnej</t>
  </si>
  <si>
    <t>B.</t>
  </si>
  <si>
    <t>MODUŁ KSZTAŁCENIA PODSTAWOWEGO</t>
  </si>
  <si>
    <t>Anatomia</t>
  </si>
  <si>
    <t>Biologia</t>
  </si>
  <si>
    <t>Fizjologia i patofizjologia</t>
  </si>
  <si>
    <t>Biochemia</t>
  </si>
  <si>
    <t>Biofizyka</t>
  </si>
  <si>
    <t>Genetyka</t>
  </si>
  <si>
    <t>7.</t>
  </si>
  <si>
    <t>Histologia</t>
  </si>
  <si>
    <t>8.</t>
  </si>
  <si>
    <t>Podstawy chemii</t>
  </si>
  <si>
    <t>9.</t>
  </si>
  <si>
    <t>Higiena</t>
  </si>
  <si>
    <t>10.</t>
  </si>
  <si>
    <t>Mikrobiologia i immunologia</t>
  </si>
  <si>
    <t>11.</t>
  </si>
  <si>
    <t>Farmakologia</t>
  </si>
  <si>
    <t>C.</t>
  </si>
  <si>
    <t>MODUŁ KSZTAŁCENIA KIERUNKOWEGO</t>
  </si>
  <si>
    <t>English in cosmetology</t>
  </si>
  <si>
    <t>Podstawy kosmetologii</t>
  </si>
  <si>
    <t>Kosmetologia pielęgnacyjna</t>
  </si>
  <si>
    <t>Kosmetologia upiększająca</t>
  </si>
  <si>
    <t>Receptura kosmetyczna</t>
  </si>
  <si>
    <t>Dermatologia</t>
  </si>
  <si>
    <t>Diagnostyka dermatologiczno-kosmetologiczna</t>
  </si>
  <si>
    <t>Fizjoterapia i masaż</t>
  </si>
  <si>
    <t>Fitoterapia i fitokosmetyka</t>
  </si>
  <si>
    <t>Chemia kosmetyczna</t>
  </si>
  <si>
    <t>Estetyka</t>
  </si>
  <si>
    <t>12.</t>
  </si>
  <si>
    <t>13.</t>
  </si>
  <si>
    <t>14.</t>
  </si>
  <si>
    <t>Sensoryka i środki zapachowe*                                     Aromaterapia*</t>
  </si>
  <si>
    <t>15.</t>
  </si>
  <si>
    <t>Współczesne technologie kosmetyczne</t>
  </si>
  <si>
    <t>16.</t>
  </si>
  <si>
    <t>Toksykologia w kosmetyce</t>
  </si>
  <si>
    <t>17.</t>
  </si>
  <si>
    <t>Podstawy podologii</t>
  </si>
  <si>
    <t>18.</t>
  </si>
  <si>
    <t>Elementy dietetyki*                                                                                      Suplementy i nutrikosmetyki*</t>
  </si>
  <si>
    <t>19.</t>
  </si>
  <si>
    <t>Podstawy socjologii kultury*                                                      Podstawy promocji zdrowia i edukacji zdrowotnej*</t>
  </si>
  <si>
    <t>20.</t>
  </si>
  <si>
    <t>21.</t>
  </si>
  <si>
    <t>Psychologia biznesu</t>
  </si>
  <si>
    <t>D1.</t>
  </si>
  <si>
    <t>Organizacja i zarządzanie gabinetem kosmetologa</t>
  </si>
  <si>
    <t>Marketing usług</t>
  </si>
  <si>
    <t>Business plan for a cosmetologist's salon</t>
  </si>
  <si>
    <t>D2.</t>
  </si>
  <si>
    <t>Podstawy logistyki i zarządzanie łańcuchem dostaw</t>
  </si>
  <si>
    <t>Podział i charakterystyka produktów kosmetycznych</t>
  </si>
  <si>
    <t>Zarządzanie siecią sprzedaży kosmetyków</t>
  </si>
  <si>
    <t>Marketing produktu kosmetycznego</t>
  </si>
  <si>
    <t>Business plan of a trading company</t>
  </si>
  <si>
    <t>E</t>
  </si>
  <si>
    <t>Suma D1</t>
  </si>
  <si>
    <t>Suma D2</t>
  </si>
  <si>
    <t>Lp.</t>
  </si>
  <si>
    <t>Forma zaliczenia (Zo/E)</t>
  </si>
  <si>
    <t>Liczba godzin dydaktycznych</t>
  </si>
  <si>
    <t xml:space="preserve"> Rozkład godzin dydaktycznych</t>
  </si>
  <si>
    <t>Liczba punktów ECTS</t>
  </si>
  <si>
    <t>Ogółem</t>
  </si>
  <si>
    <t>Kontakt z nauczycielem, w tym:</t>
  </si>
  <si>
    <t>wykłady (w)</t>
  </si>
  <si>
    <t>zajęcia praktyczne (zp) obejmujące:</t>
  </si>
  <si>
    <t>ćwiczenia</t>
  </si>
  <si>
    <t>projekty i seminaria</t>
  </si>
  <si>
    <t>zajęcia terenowe i obozy</t>
  </si>
  <si>
    <t>konsultacje i e-learning (@)</t>
  </si>
  <si>
    <t>Praca własna studenta (pw)</t>
  </si>
  <si>
    <t>I rok</t>
  </si>
  <si>
    <t>II rok</t>
  </si>
  <si>
    <t>III rok</t>
  </si>
  <si>
    <t>IV rok</t>
  </si>
  <si>
    <t>semestry</t>
  </si>
  <si>
    <t>wskaźniki</t>
  </si>
  <si>
    <t>sem I</t>
  </si>
  <si>
    <t>sem II</t>
  </si>
  <si>
    <t>sem III</t>
  </si>
  <si>
    <t>sem IV</t>
  </si>
  <si>
    <t>sem V</t>
  </si>
  <si>
    <t>sem VI</t>
  </si>
  <si>
    <t>sem VII</t>
  </si>
  <si>
    <t>I</t>
  </si>
  <si>
    <t>II</t>
  </si>
  <si>
    <t>III</t>
  </si>
  <si>
    <t>IV</t>
  </si>
  <si>
    <t>V</t>
  </si>
  <si>
    <t>VI</t>
  </si>
  <si>
    <t>VII</t>
  </si>
  <si>
    <t>zajęcia z bezpośrednim udziałem</t>
  </si>
  <si>
    <t>zajęcia kształtujące umiejętności praktyczne</t>
  </si>
  <si>
    <t>zajęcia z dziedziny nauk hum. lub społ.</t>
  </si>
  <si>
    <t>zajęcia do wyboru</t>
  </si>
  <si>
    <t>w</t>
  </si>
  <si>
    <t>zp</t>
  </si>
  <si>
    <t>@</t>
  </si>
  <si>
    <t>pw</t>
  </si>
  <si>
    <t>A.</t>
  </si>
  <si>
    <t xml:space="preserve">Zo/1 </t>
  </si>
  <si>
    <t>Zo/5</t>
  </si>
  <si>
    <t>E/1</t>
  </si>
  <si>
    <t>Zo/1</t>
  </si>
  <si>
    <t>Zo/2,E/3</t>
  </si>
  <si>
    <t>Zo/2</t>
  </si>
  <si>
    <t>Zo/3</t>
  </si>
  <si>
    <t>E/2</t>
  </si>
  <si>
    <t>E/3</t>
  </si>
  <si>
    <t>Zo/3, E/4</t>
  </si>
  <si>
    <t>Zo/6</t>
  </si>
  <si>
    <t>Zo/2, E/3</t>
  </si>
  <si>
    <t>Zo/4, E/5</t>
  </si>
  <si>
    <t>E/4</t>
  </si>
  <si>
    <t>E/5</t>
  </si>
  <si>
    <t>Zo/4</t>
  </si>
  <si>
    <t>E/6</t>
  </si>
  <si>
    <t>Zo/0</t>
  </si>
  <si>
    <t>Egzaminy</t>
  </si>
  <si>
    <r>
      <t xml:space="preserve">2.3. Matryca efektów uczenia się </t>
    </r>
    <r>
      <rPr>
        <sz val="8"/>
        <rFont val="Verdana"/>
        <family val="2"/>
        <charset val="238"/>
      </rPr>
      <t>(załącznik nr 1)</t>
    </r>
  </si>
  <si>
    <t>Wybrane zagadnienia medycyny estetycznej dla kosmetologa</t>
  </si>
  <si>
    <t xml:space="preserve">Kultura i etyka zawodowa*                                                 Wybrane zagadnienia z antropologii kulturowej* </t>
  </si>
  <si>
    <t>ZAL/1</t>
  </si>
  <si>
    <t>ZAL/2</t>
  </si>
  <si>
    <t>ZAL/1,2</t>
  </si>
  <si>
    <t>DK</t>
  </si>
  <si>
    <t>P6S_WG</t>
  </si>
  <si>
    <t>P6S_WK</t>
  </si>
  <si>
    <t>P6S_UW</t>
  </si>
  <si>
    <t>P6S_UK</t>
  </si>
  <si>
    <t>P6S_UO</t>
  </si>
  <si>
    <t>P6S_UU</t>
  </si>
  <si>
    <t>P6S_KK</t>
  </si>
  <si>
    <t>P6S_KO</t>
  </si>
  <si>
    <t>P6S_KR</t>
  </si>
  <si>
    <t>warsztaty</t>
  </si>
  <si>
    <t>Zo/1,2,3, E/4</t>
  </si>
  <si>
    <t xml:space="preserve">laboratoria </t>
  </si>
  <si>
    <t>Zo/5,6</t>
  </si>
  <si>
    <t>Zo/1, E/2</t>
  </si>
  <si>
    <t>Seminarium dyplomowe</t>
  </si>
  <si>
    <t>MODUŁ WYBIERALNY* Kosmetologia i usługi branży beauty</t>
  </si>
  <si>
    <t>MODUŁ WYBIERALNY* Dystrybucja kosmetyków i sprzętu kosmetycznego</t>
  </si>
  <si>
    <t xml:space="preserve">Stylizacja i wizaż </t>
  </si>
  <si>
    <t>Praktyki zawodowe</t>
  </si>
  <si>
    <t>MODUŁ PRAKTYKI ZAWODOWE</t>
  </si>
  <si>
    <t>3.2. Plan studiów niestacjonarnych I stopnia: Kosmetologia (2024-2027)</t>
  </si>
  <si>
    <t>3.1. Plan studiów stacjonarnych I stopnia: Kosmetologia (2024-2027)</t>
  </si>
  <si>
    <t>Zo/4,5,6</t>
  </si>
  <si>
    <t>Praktyki zawodowe w ramach modułu wybieralnego</t>
  </si>
  <si>
    <t>Sztuczna inteligencja w kosmetologii</t>
  </si>
  <si>
    <t>Sensoryka i środki zapachowe / Aromaterapia *</t>
  </si>
  <si>
    <t>Elementy dietetyki / Suplementy i nutrikosmetyki *</t>
  </si>
  <si>
    <t>Podstawy socjologii kultury / Podstawy promocji zdrowia i edukacji zdrowotnej *</t>
  </si>
  <si>
    <t>Kultura i etyka zawodowa / Wybrane zagadnienia z antropologii kulturowej *</t>
  </si>
  <si>
    <t>Praktyki zawodowe w ramach modułu wybieralnego *</t>
  </si>
  <si>
    <t>Seminarium dyplomowe *</t>
  </si>
  <si>
    <t>Zo/4,5,7</t>
  </si>
  <si>
    <t>Praktyki zawodowe kierunkowe, obowiązkowe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</si>
</sst>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 CE"/>
      <family val="2"/>
      <charset val="238"/>
    </font>
    <font>
      <sz val="12"/>
      <name val="Arial Narrow"/>
      <family val="2"/>
      <charset val="238"/>
    </font>
    <font>
      <sz val="28"/>
      <name val="Arial Narrow"/>
      <family val="2"/>
      <charset val="238"/>
    </font>
    <font>
      <b/>
      <sz val="36"/>
      <name val="Arial Narrow"/>
      <family val="2"/>
      <charset val="238"/>
    </font>
    <font>
      <sz val="10"/>
      <name val="Arial Narrow"/>
      <family val="2"/>
      <charset val="238"/>
    </font>
    <font>
      <b/>
      <sz val="18"/>
      <name val="Arial Narrow"/>
      <family val="2"/>
      <charset val="238"/>
    </font>
    <font>
      <b/>
      <sz val="28"/>
      <name val="Arial Narrow"/>
      <family val="2"/>
      <charset val="238"/>
    </font>
    <font>
      <sz val="18"/>
      <name val="Arial Narrow"/>
      <family val="2"/>
      <charset val="238"/>
    </font>
    <font>
      <b/>
      <sz val="36"/>
      <name val="Verdana"/>
      <family val="2"/>
      <charset val="238"/>
    </font>
    <font>
      <sz val="28"/>
      <name val="Verdana"/>
      <family val="2"/>
      <charset val="238"/>
    </font>
    <font>
      <b/>
      <sz val="20"/>
      <name val="Verdana"/>
      <family val="2"/>
      <charset val="238"/>
    </font>
    <font>
      <sz val="20"/>
      <name val="Verdana"/>
      <family val="2"/>
      <charset val="238"/>
    </font>
    <font>
      <sz val="18"/>
      <name val="Verdana"/>
      <family val="2"/>
      <charset val="238"/>
    </font>
    <font>
      <b/>
      <sz val="22"/>
      <name val="Arial Narrow"/>
      <family val="2"/>
      <charset val="238"/>
    </font>
    <font>
      <sz val="7.5"/>
      <name val="Verdana"/>
      <family val="2"/>
      <charset val="238"/>
    </font>
    <font>
      <b/>
      <sz val="10"/>
      <name val="Verdana"/>
      <family val="2"/>
      <charset val="238"/>
    </font>
    <font>
      <u/>
      <sz val="7.5"/>
      <name val="Verdana"/>
      <family val="2"/>
      <charset val="238"/>
    </font>
    <font>
      <sz val="8"/>
      <name val="Verdana"/>
      <family val="2"/>
      <charset val="238"/>
    </font>
    <font>
      <b/>
      <sz val="7.5"/>
      <name val="Verdana"/>
      <family val="2"/>
      <charset val="238"/>
    </font>
    <font>
      <b/>
      <u/>
      <sz val="7.5"/>
      <name val="Verdana"/>
      <family val="2"/>
      <charset val="238"/>
    </font>
    <font>
      <b/>
      <sz val="6.5"/>
      <name val="Verdana"/>
      <family val="2"/>
      <charset val="238"/>
    </font>
    <font>
      <sz val="6.5"/>
      <name val="Verdana"/>
      <family val="2"/>
      <charset val="238"/>
    </font>
    <font>
      <sz val="8"/>
      <name val="Arial CE"/>
      <charset val="238"/>
    </font>
    <font>
      <b/>
      <sz val="8"/>
      <name val="Verdan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27"/>
        <bgColor indexed="41"/>
      </patternFill>
    </fill>
    <fill>
      <patternFill patternType="solid">
        <fgColor indexed="43"/>
        <bgColor indexed="26"/>
      </patternFill>
    </fill>
    <fill>
      <patternFill patternType="solid">
        <fgColor theme="0" tint="-0.249977111117893"/>
        <bgColor indexed="4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2" borderId="0" xfId="0" applyFont="1" applyFill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1" fillId="0" borderId="0" xfId="0" applyFont="1"/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3" fontId="10" fillId="3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3" fontId="11" fillId="5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1" fontId="10" fillId="3" borderId="1" xfId="0" applyNumberFormat="1" applyFont="1" applyFill="1" applyBorder="1" applyAlignment="1">
      <alignment horizontal="center" vertical="center"/>
    </xf>
    <xf numFmtId="1" fontId="11" fillId="5" borderId="1" xfId="0" applyNumberFormat="1" applyFont="1" applyFill="1" applyBorder="1" applyAlignment="1">
      <alignment horizontal="center" vertical="center"/>
    </xf>
    <xf numFmtId="1" fontId="11" fillId="3" borderId="1" xfId="0" applyNumberFormat="1" applyFont="1" applyFill="1" applyBorder="1" applyAlignment="1">
      <alignment horizontal="center" vertical="center"/>
    </xf>
    <xf numFmtId="0" fontId="14" fillId="0" borderId="0" xfId="0" applyFont="1"/>
    <xf numFmtId="0" fontId="15" fillId="0" borderId="0" xfId="0" applyFont="1" applyAlignment="1">
      <alignment horizontal="left" vertical="center"/>
    </xf>
    <xf numFmtId="0" fontId="16" fillId="0" borderId="0" xfId="0" applyFont="1"/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7" fillId="0" borderId="1" xfId="0" applyFont="1" applyBorder="1" applyAlignment="1" applyProtection="1">
      <alignment vertical="center" wrapText="1"/>
      <protection locked="0"/>
    </xf>
    <xf numFmtId="0" fontId="17" fillId="0" borderId="0" xfId="0" applyFont="1" applyAlignment="1">
      <alignment vertical="center"/>
    </xf>
    <xf numFmtId="0" fontId="20" fillId="3" borderId="1" xfId="0" applyFont="1" applyFill="1" applyBorder="1" applyAlignment="1">
      <alignment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18" fillId="0" borderId="0" xfId="0" applyFont="1"/>
    <xf numFmtId="0" fontId="21" fillId="4" borderId="1" xfId="0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/>
    </xf>
    <xf numFmtId="0" fontId="0" fillId="7" borderId="5" xfId="0" applyFill="1" applyBorder="1"/>
    <xf numFmtId="0" fontId="17" fillId="0" borderId="4" xfId="0" applyFont="1" applyBorder="1" applyAlignment="1">
      <alignment horizontal="center"/>
    </xf>
    <xf numFmtId="0" fontId="22" fillId="7" borderId="4" xfId="0" applyFont="1" applyFill="1" applyBorder="1"/>
    <xf numFmtId="0" fontId="22" fillId="7" borderId="6" xfId="0" applyFont="1" applyFill="1" applyBorder="1"/>
    <xf numFmtId="0" fontId="0" fillId="7" borderId="0" xfId="0" applyFill="1" applyBorder="1"/>
    <xf numFmtId="0" fontId="17" fillId="0" borderId="8" xfId="0" applyFont="1" applyBorder="1" applyAlignment="1">
      <alignment horizontal="center"/>
    </xf>
    <xf numFmtId="0" fontId="22" fillId="7" borderId="8" xfId="0" applyFont="1" applyFill="1" applyBorder="1"/>
    <xf numFmtId="0" fontId="22" fillId="7" borderId="9" xfId="0" applyFont="1" applyFill="1" applyBorder="1"/>
    <xf numFmtId="0" fontId="23" fillId="8" borderId="8" xfId="0" applyFont="1" applyFill="1" applyBorder="1" applyAlignment="1">
      <alignment horizontal="center"/>
    </xf>
    <xf numFmtId="0" fontId="23" fillId="8" borderId="9" xfId="0" applyFont="1" applyFill="1" applyBorder="1" applyAlignment="1">
      <alignment horizontal="center"/>
    </xf>
    <xf numFmtId="0" fontId="0" fillId="7" borderId="12" xfId="0" applyFill="1" applyBorder="1"/>
    <xf numFmtId="0" fontId="23" fillId="8" borderId="11" xfId="0" applyFont="1" applyFill="1" applyBorder="1" applyAlignment="1">
      <alignment horizontal="center"/>
    </xf>
    <xf numFmtId="0" fontId="23" fillId="8" borderId="13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/>
    </xf>
    <xf numFmtId="3" fontId="10" fillId="4" borderId="1" xfId="0" applyNumberFormat="1" applyFont="1" applyFill="1" applyBorder="1" applyAlignment="1">
      <alignment horizontal="center" vertical="center"/>
    </xf>
    <xf numFmtId="3" fontId="11" fillId="4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 applyProtection="1">
      <alignment vertical="center" wrapText="1"/>
      <protection locked="0"/>
    </xf>
    <xf numFmtId="0" fontId="12" fillId="0" borderId="0" xfId="0" applyFont="1" applyAlignment="1">
      <alignment vertical="center"/>
    </xf>
    <xf numFmtId="3" fontId="10" fillId="4" borderId="1" xfId="0" applyNumberFormat="1" applyFont="1" applyFill="1" applyBorder="1" applyAlignment="1">
      <alignment horizontal="center" vertical="center"/>
    </xf>
    <xf numFmtId="3" fontId="11" fillId="4" borderId="1" xfId="0" applyNumberFormat="1" applyFont="1" applyFill="1" applyBorder="1" applyAlignment="1">
      <alignment horizontal="center" vertical="center"/>
    </xf>
    <xf numFmtId="3" fontId="10" fillId="4" borderId="1" xfId="0" applyNumberFormat="1" applyFont="1" applyFill="1" applyBorder="1" applyAlignment="1">
      <alignment horizontal="center" vertical="center"/>
    </xf>
    <xf numFmtId="0" fontId="18" fillId="7" borderId="7" xfId="0" applyFont="1" applyFill="1" applyBorder="1" applyAlignment="1">
      <alignment horizontal="center" vertical="center"/>
    </xf>
    <xf numFmtId="0" fontId="18" fillId="7" borderId="8" xfId="0" applyFont="1" applyFill="1" applyBorder="1" applyAlignment="1">
      <alignment horizontal="center" vertical="center"/>
    </xf>
    <xf numFmtId="0" fontId="18" fillId="7" borderId="10" xfId="0" applyFont="1" applyFill="1" applyBorder="1" applyAlignment="1">
      <alignment horizontal="center" vertical="center"/>
    </xf>
    <xf numFmtId="0" fontId="18" fillId="7" borderId="1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left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/>
    </xf>
    <xf numFmtId="0" fontId="20" fillId="7" borderId="7" xfId="0" applyFont="1" applyFill="1" applyBorder="1" applyAlignment="1">
      <alignment horizontal="center" vertical="center"/>
    </xf>
    <xf numFmtId="0" fontId="20" fillId="7" borderId="8" xfId="0" applyFont="1" applyFill="1" applyBorder="1" applyAlignment="1">
      <alignment horizontal="center" vertical="center"/>
    </xf>
    <xf numFmtId="0" fontId="20" fillId="7" borderId="3" xfId="0" applyFont="1" applyFill="1" applyBorder="1" applyAlignment="1">
      <alignment horizontal="center" vertical="center"/>
    </xf>
    <xf numFmtId="0" fontId="20" fillId="7" borderId="4" xfId="0" applyFont="1" applyFill="1" applyBorder="1" applyAlignment="1">
      <alignment horizontal="center" vertical="center"/>
    </xf>
    <xf numFmtId="3" fontId="10" fillId="4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textRotation="90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textRotation="90" wrapText="1"/>
    </xf>
    <xf numFmtId="1" fontId="10" fillId="4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textRotation="90" wrapText="1"/>
    </xf>
    <xf numFmtId="0" fontId="11" fillId="3" borderId="1" xfId="0" applyFont="1" applyFill="1" applyBorder="1" applyAlignment="1">
      <alignment horizontal="center" vertical="center" textRotation="90" wrapText="1"/>
    </xf>
    <xf numFmtId="0" fontId="13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8" fillId="0" borderId="0" xfId="0" applyFont="1" applyBorder="1" applyAlignment="1">
      <alignment horizontal="left" vertical="center"/>
    </xf>
    <xf numFmtId="0" fontId="11" fillId="3" borderId="2" xfId="0" applyFont="1" applyFill="1" applyBorder="1" applyAlignment="1">
      <alignment horizontal="center" vertical="center" textRotation="90" wrapText="1"/>
    </xf>
    <xf numFmtId="0" fontId="11" fillId="3" borderId="14" xfId="0" applyFont="1" applyFill="1" applyBorder="1" applyAlignment="1">
      <alignment horizontal="center" vertical="center" textRotation="90" wrapText="1"/>
    </xf>
    <xf numFmtId="0" fontId="11" fillId="3" borderId="15" xfId="0" applyFont="1" applyFill="1" applyBorder="1" applyAlignment="1">
      <alignment horizontal="center" vertical="center" textRotation="90" wrapText="1"/>
    </xf>
    <xf numFmtId="0" fontId="12" fillId="0" borderId="16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61"/>
  <sheetViews>
    <sheetView view="pageBreakPreview" zoomScaleSheetLayoutView="100" workbookViewId="0">
      <pane xSplit="1" ySplit="5" topLeftCell="B6" activePane="bottomRight" state="frozen"/>
      <selection pane="topRight"/>
      <selection pane="bottomLeft"/>
      <selection pane="bottomRight" activeCell="B59" sqref="B59"/>
    </sheetView>
  </sheetViews>
  <sheetFormatPr defaultColWidth="9.140625" defaultRowHeight="9.75" x14ac:dyDescent="0.15"/>
  <cols>
    <col min="1" max="1" width="4.140625" style="35" customWidth="1"/>
    <col min="2" max="2" width="49.140625" style="35" customWidth="1"/>
    <col min="3" max="31" width="5.85546875" style="35" customWidth="1"/>
    <col min="32" max="34" width="4.140625" style="35" customWidth="1"/>
    <col min="35" max="35" width="6" style="35" customWidth="1"/>
    <col min="36" max="44" width="6.85546875" style="35" customWidth="1"/>
    <col min="45" max="47" width="4.85546875" style="35" customWidth="1"/>
    <col min="48" max="16384" width="9.140625" style="35"/>
  </cols>
  <sheetData>
    <row r="1" spans="1:47" ht="12.75" x14ac:dyDescent="0.15">
      <c r="A1" s="36" t="s">
        <v>173</v>
      </c>
      <c r="B1" s="37"/>
      <c r="L1" s="50"/>
      <c r="M1" s="50"/>
    </row>
    <row r="2" spans="1:47" ht="11.25" thickBot="1" x14ac:dyDescent="0.2">
      <c r="A2" s="38" t="s">
        <v>0</v>
      </c>
      <c r="B2" s="37"/>
      <c r="L2" s="50"/>
      <c r="M2" s="50"/>
    </row>
    <row r="3" spans="1:47" ht="12" customHeight="1" x14ac:dyDescent="0.15">
      <c r="A3" s="39"/>
      <c r="B3" s="40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AJ3" s="89" t="s">
        <v>180</v>
      </c>
      <c r="AK3" s="87" t="s">
        <v>181</v>
      </c>
      <c r="AL3" s="87" t="s">
        <v>182</v>
      </c>
      <c r="AM3" s="87" t="s">
        <v>183</v>
      </c>
      <c r="AN3" s="87" t="s">
        <v>184</v>
      </c>
      <c r="AO3" s="87" t="s">
        <v>185</v>
      </c>
      <c r="AP3" s="87" t="s">
        <v>186</v>
      </c>
      <c r="AQ3" s="87" t="s">
        <v>187</v>
      </c>
      <c r="AR3" s="87" t="s">
        <v>188</v>
      </c>
      <c r="AS3" s="80" t="s">
        <v>34</v>
      </c>
      <c r="AT3" s="80" t="s">
        <v>35</v>
      </c>
      <c r="AU3" s="82" t="s">
        <v>36</v>
      </c>
    </row>
    <row r="4" spans="1:47" ht="14.1" customHeight="1" x14ac:dyDescent="0.15">
      <c r="A4" s="58"/>
      <c r="B4" s="57" t="s">
        <v>1</v>
      </c>
      <c r="C4" s="57" t="s">
        <v>2</v>
      </c>
      <c r="D4" s="57" t="s">
        <v>3</v>
      </c>
      <c r="E4" s="57" t="s">
        <v>4</v>
      </c>
      <c r="F4" s="57" t="s">
        <v>5</v>
      </c>
      <c r="G4" s="57" t="s">
        <v>6</v>
      </c>
      <c r="H4" s="57" t="s">
        <v>7</v>
      </c>
      <c r="I4" s="57" t="s">
        <v>8</v>
      </c>
      <c r="J4" s="57" t="s">
        <v>9</v>
      </c>
      <c r="K4" s="57" t="s">
        <v>10</v>
      </c>
      <c r="L4" s="57" t="s">
        <v>11</v>
      </c>
      <c r="M4" s="57" t="s">
        <v>12</v>
      </c>
      <c r="N4" s="58" t="s">
        <v>13</v>
      </c>
      <c r="O4" s="58" t="s">
        <v>14</v>
      </c>
      <c r="P4" s="58" t="s">
        <v>15</v>
      </c>
      <c r="Q4" s="58" t="s">
        <v>16</v>
      </c>
      <c r="R4" s="58" t="s">
        <v>17</v>
      </c>
      <c r="S4" s="58" t="s">
        <v>18</v>
      </c>
      <c r="T4" s="58" t="s">
        <v>19</v>
      </c>
      <c r="U4" s="58" t="s">
        <v>20</v>
      </c>
      <c r="V4" s="58" t="s">
        <v>21</v>
      </c>
      <c r="W4" s="58" t="s">
        <v>22</v>
      </c>
      <c r="X4" s="58" t="s">
        <v>23</v>
      </c>
      <c r="Y4" s="58" t="s">
        <v>24</v>
      </c>
      <c r="Z4" s="58" t="s">
        <v>25</v>
      </c>
      <c r="AA4" s="58" t="s">
        <v>26</v>
      </c>
      <c r="AB4" s="58" t="s">
        <v>27</v>
      </c>
      <c r="AC4" s="58" t="s">
        <v>28</v>
      </c>
      <c r="AD4" s="58" t="s">
        <v>29</v>
      </c>
      <c r="AE4" s="58" t="s">
        <v>30</v>
      </c>
      <c r="AF4" s="86" t="s">
        <v>31</v>
      </c>
      <c r="AG4" s="86"/>
      <c r="AH4" s="86"/>
      <c r="AI4" s="86"/>
      <c r="AJ4" s="90"/>
      <c r="AK4" s="88"/>
      <c r="AL4" s="88"/>
      <c r="AM4" s="88"/>
      <c r="AN4" s="88"/>
      <c r="AO4" s="88"/>
      <c r="AP4" s="88"/>
      <c r="AQ4" s="88"/>
      <c r="AR4" s="88"/>
      <c r="AS4" s="81"/>
      <c r="AT4" s="81"/>
      <c r="AU4" s="83"/>
    </row>
    <row r="5" spans="1:47" ht="10.35" customHeight="1" x14ac:dyDescent="0.2">
      <c r="A5" s="57" t="s">
        <v>32</v>
      </c>
      <c r="B5" s="84" t="s">
        <v>33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58" t="s">
        <v>34</v>
      </c>
      <c r="AG5" s="58" t="s">
        <v>35</v>
      </c>
      <c r="AH5" s="58" t="s">
        <v>36</v>
      </c>
      <c r="AI5" s="58" t="s">
        <v>37</v>
      </c>
      <c r="AJ5" s="59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9"/>
    </row>
    <row r="6" spans="1:47" ht="14.1" customHeight="1" x14ac:dyDescent="0.15">
      <c r="A6" s="42" t="s">
        <v>38</v>
      </c>
      <c r="B6" s="43" t="s">
        <v>43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52"/>
      <c r="AA6" s="44"/>
      <c r="AB6" s="44">
        <v>1</v>
      </c>
      <c r="AC6" s="44"/>
      <c r="AD6" s="44"/>
      <c r="AE6" s="44"/>
      <c r="AF6" s="51">
        <f>SUM(C6:M6)</f>
        <v>0</v>
      </c>
      <c r="AG6" s="51">
        <f>SUM(N6:Y6)</f>
        <v>0</v>
      </c>
      <c r="AH6" s="51">
        <f>SUM(Z6:AE6)</f>
        <v>1</v>
      </c>
      <c r="AI6" s="55">
        <f>SUM(C6:AE6)</f>
        <v>1</v>
      </c>
      <c r="AJ6" s="60"/>
      <c r="AK6" s="64"/>
      <c r="AL6" s="64"/>
      <c r="AM6" s="64"/>
      <c r="AN6" s="64"/>
      <c r="AO6" s="64"/>
      <c r="AP6" s="64"/>
      <c r="AQ6" s="64">
        <v>1</v>
      </c>
      <c r="AR6" s="64"/>
      <c r="AS6" s="67">
        <f>SUM(AJ6:AK6)</f>
        <v>0</v>
      </c>
      <c r="AT6" s="67">
        <f>SUM(AL6:AO6)</f>
        <v>0</v>
      </c>
      <c r="AU6" s="70">
        <f>SUM(AP6:AR6)</f>
        <v>1</v>
      </c>
    </row>
    <row r="7" spans="1:47" ht="14.1" customHeight="1" x14ac:dyDescent="0.2">
      <c r="A7" s="42" t="s">
        <v>40</v>
      </c>
      <c r="B7" s="43" t="s">
        <v>41</v>
      </c>
      <c r="C7" s="44"/>
      <c r="D7" s="44"/>
      <c r="E7" s="44"/>
      <c r="F7" s="44"/>
      <c r="G7" s="44"/>
      <c r="H7" s="44"/>
      <c r="I7" s="44"/>
      <c r="J7" s="44"/>
      <c r="K7" s="44">
        <v>1</v>
      </c>
      <c r="L7" s="44"/>
      <c r="M7" s="44"/>
      <c r="N7" s="44"/>
      <c r="O7" s="44">
        <v>1</v>
      </c>
      <c r="P7" s="44"/>
      <c r="Q7" s="44"/>
      <c r="R7" s="44">
        <v>1</v>
      </c>
      <c r="S7" s="44"/>
      <c r="T7" s="44"/>
      <c r="U7" s="44"/>
      <c r="V7" s="44">
        <v>1</v>
      </c>
      <c r="W7" s="44"/>
      <c r="X7" s="44">
        <v>1</v>
      </c>
      <c r="Y7" s="44"/>
      <c r="Z7" s="52"/>
      <c r="AA7" s="44"/>
      <c r="AB7" s="44"/>
      <c r="AC7" s="44"/>
      <c r="AD7" s="44"/>
      <c r="AE7" s="44"/>
      <c r="AF7" s="51">
        <f>SUM(C7:M7)</f>
        <v>1</v>
      </c>
      <c r="AG7" s="51">
        <f>SUM(N7:Y7)</f>
        <v>4</v>
      </c>
      <c r="AH7" s="51">
        <f>SUM(Z7:AE7)</f>
        <v>0</v>
      </c>
      <c r="AI7" s="55">
        <f>SUM(C7:AE7)</f>
        <v>5</v>
      </c>
      <c r="AJ7" s="61"/>
      <c r="AK7" s="65"/>
      <c r="AL7" s="65"/>
      <c r="AM7" s="65"/>
      <c r="AN7" s="65"/>
      <c r="AO7" s="65"/>
      <c r="AP7" s="65"/>
      <c r="AQ7" s="65"/>
      <c r="AR7" s="65"/>
      <c r="AS7" s="67"/>
      <c r="AT7" s="67"/>
      <c r="AU7" s="70"/>
    </row>
    <row r="8" spans="1:47" ht="14.1" customHeight="1" x14ac:dyDescent="0.15">
      <c r="A8" s="42" t="s">
        <v>42</v>
      </c>
      <c r="B8" s="43" t="s">
        <v>45</v>
      </c>
      <c r="C8" s="44"/>
      <c r="D8" s="44"/>
      <c r="E8" s="44"/>
      <c r="F8" s="44">
        <v>1</v>
      </c>
      <c r="G8" s="44"/>
      <c r="H8" s="44"/>
      <c r="I8" s="44"/>
      <c r="J8" s="44"/>
      <c r="K8" s="44">
        <v>1</v>
      </c>
      <c r="L8" s="44"/>
      <c r="M8" s="44"/>
      <c r="N8" s="44"/>
      <c r="O8" s="44"/>
      <c r="P8" s="44"/>
      <c r="Q8" s="44"/>
      <c r="R8" s="44"/>
      <c r="S8" s="44">
        <v>1</v>
      </c>
      <c r="T8" s="44"/>
      <c r="U8" s="44"/>
      <c r="V8" s="44"/>
      <c r="W8" s="44"/>
      <c r="X8" s="44"/>
      <c r="Y8" s="44">
        <v>1</v>
      </c>
      <c r="Z8" s="52"/>
      <c r="AA8" s="44"/>
      <c r="AB8" s="44"/>
      <c r="AC8" s="44"/>
      <c r="AD8" s="44"/>
      <c r="AE8" s="44"/>
      <c r="AF8" s="51">
        <f>SUM(C8:M8)</f>
        <v>2</v>
      </c>
      <c r="AG8" s="51">
        <f>SUM(N8:Y8)</f>
        <v>2</v>
      </c>
      <c r="AH8" s="51">
        <f>SUM(Z8:AE8)</f>
        <v>0</v>
      </c>
      <c r="AI8" s="55">
        <f>SUM(C8:AE8)</f>
        <v>4</v>
      </c>
      <c r="AJ8" s="60">
        <v>2</v>
      </c>
      <c r="AK8" s="64"/>
      <c r="AL8" s="64">
        <v>2</v>
      </c>
      <c r="AM8" s="64"/>
      <c r="AN8" s="64"/>
      <c r="AO8" s="64"/>
      <c r="AP8" s="64"/>
      <c r="AQ8" s="64"/>
      <c r="AR8" s="64"/>
      <c r="AS8" s="67">
        <f>SUM(AJ8:AK8)</f>
        <v>2</v>
      </c>
      <c r="AT8" s="67">
        <f>SUM(AL8:AO8)</f>
        <v>2</v>
      </c>
      <c r="AU8" s="70">
        <f>SUM(AP8:AR8)</f>
        <v>0</v>
      </c>
    </row>
    <row r="9" spans="1:47" ht="14.1" customHeight="1" x14ac:dyDescent="0.2">
      <c r="A9" s="42" t="s">
        <v>44</v>
      </c>
      <c r="B9" s="43" t="s">
        <v>39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>
        <v>1</v>
      </c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>
        <v>1</v>
      </c>
      <c r="AB9" s="44"/>
      <c r="AC9" s="44"/>
      <c r="AD9" s="44"/>
      <c r="AE9" s="44"/>
      <c r="AF9" s="51">
        <f>SUM(C9:M9)</f>
        <v>0</v>
      </c>
      <c r="AG9" s="51">
        <f>SUM(N9:Y9)</f>
        <v>1</v>
      </c>
      <c r="AH9" s="51">
        <f>SUM(Z9:AE9)</f>
        <v>1</v>
      </c>
      <c r="AI9" s="55">
        <f>SUM(C9:AE9)</f>
        <v>2</v>
      </c>
      <c r="AJ9" s="61"/>
      <c r="AK9" s="65"/>
      <c r="AL9" s="65"/>
      <c r="AM9" s="65"/>
      <c r="AN9" s="65"/>
      <c r="AO9" s="65"/>
      <c r="AP9" s="65"/>
      <c r="AQ9" s="65"/>
      <c r="AR9" s="65"/>
      <c r="AS9" s="67"/>
      <c r="AT9" s="67"/>
      <c r="AU9" s="70"/>
    </row>
    <row r="10" spans="1:47" ht="14.1" customHeight="1" x14ac:dyDescent="0.15">
      <c r="A10" s="42" t="s">
        <v>46</v>
      </c>
      <c r="B10" s="43" t="s">
        <v>47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>
        <v>1</v>
      </c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52"/>
      <c r="AA10" s="44">
        <v>1</v>
      </c>
      <c r="AB10" s="44"/>
      <c r="AC10" s="44"/>
      <c r="AD10" s="44"/>
      <c r="AE10" s="44"/>
      <c r="AF10" s="51">
        <f t="shared" ref="AF10:AF11" si="0">SUM(C10:M10)</f>
        <v>0</v>
      </c>
      <c r="AG10" s="51">
        <f t="shared" ref="AG10:AG11" si="1">SUM(N10:Y10)</f>
        <v>1</v>
      </c>
      <c r="AH10" s="51">
        <f t="shared" ref="AH10:AH11" si="2">SUM(Z10:AE10)</f>
        <v>1</v>
      </c>
      <c r="AI10" s="55">
        <f t="shared" ref="AI10:AI11" si="3">SUM(C10:AE10)</f>
        <v>2</v>
      </c>
      <c r="AJ10" s="60"/>
      <c r="AK10" s="64">
        <v>1</v>
      </c>
      <c r="AL10" s="64">
        <v>1</v>
      </c>
      <c r="AM10" s="64"/>
      <c r="AN10" s="64"/>
      <c r="AO10" s="64">
        <v>1</v>
      </c>
      <c r="AP10" s="64">
        <v>1</v>
      </c>
      <c r="AQ10" s="64"/>
      <c r="AR10" s="64"/>
      <c r="AS10" s="67">
        <f>SUM(AJ10:AK10)</f>
        <v>1</v>
      </c>
      <c r="AT10" s="67">
        <f>SUM(AL10:AO10)</f>
        <v>2</v>
      </c>
      <c r="AU10" s="70">
        <f>SUM(AP10:AR10)</f>
        <v>1</v>
      </c>
    </row>
    <row r="11" spans="1:47" ht="9" customHeight="1" thickBot="1" x14ac:dyDescent="0.25">
      <c r="A11" s="42" t="s">
        <v>48</v>
      </c>
      <c r="B11" s="43" t="s">
        <v>49</v>
      </c>
      <c r="C11" s="44"/>
      <c r="D11" s="44"/>
      <c r="E11" s="44"/>
      <c r="F11" s="44"/>
      <c r="G11" s="44">
        <v>1</v>
      </c>
      <c r="H11" s="44"/>
      <c r="I11" s="44"/>
      <c r="J11" s="44"/>
      <c r="K11" s="44"/>
      <c r="L11" s="44">
        <v>1</v>
      </c>
      <c r="M11" s="44"/>
      <c r="N11" s="44"/>
      <c r="O11" s="44"/>
      <c r="P11" s="44"/>
      <c r="Q11" s="44"/>
      <c r="R11" s="44">
        <v>1</v>
      </c>
      <c r="S11" s="44"/>
      <c r="T11" s="44"/>
      <c r="U11" s="44"/>
      <c r="V11" s="44"/>
      <c r="W11" s="44"/>
      <c r="X11" s="44"/>
      <c r="Y11" s="44"/>
      <c r="Z11" s="52"/>
      <c r="AA11" s="44"/>
      <c r="AB11" s="44"/>
      <c r="AC11" s="44"/>
      <c r="AD11" s="44">
        <v>1</v>
      </c>
      <c r="AE11" s="44"/>
      <c r="AF11" s="51">
        <f t="shared" si="0"/>
        <v>2</v>
      </c>
      <c r="AG11" s="51">
        <f t="shared" si="1"/>
        <v>1</v>
      </c>
      <c r="AH11" s="51">
        <f t="shared" si="2"/>
        <v>1</v>
      </c>
      <c r="AI11" s="55">
        <f t="shared" si="3"/>
        <v>4</v>
      </c>
      <c r="AJ11" s="62"/>
      <c r="AK11" s="66"/>
      <c r="AL11" s="66"/>
      <c r="AM11" s="66"/>
      <c r="AN11" s="66"/>
      <c r="AO11" s="66"/>
      <c r="AP11" s="66"/>
      <c r="AQ11" s="66"/>
      <c r="AR11" s="66"/>
      <c r="AS11" s="68"/>
      <c r="AT11" s="68"/>
      <c r="AU11" s="71"/>
    </row>
    <row r="12" spans="1:47" ht="10.35" customHeight="1" x14ac:dyDescent="0.15">
      <c r="A12" s="57" t="s">
        <v>50</v>
      </c>
      <c r="B12" s="84" t="s">
        <v>51</v>
      </c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53"/>
      <c r="AG12" s="53"/>
      <c r="AH12" s="53"/>
      <c r="AI12" s="58"/>
    </row>
    <row r="13" spans="1:47" ht="10.5" x14ac:dyDescent="0.15">
      <c r="A13" s="45" t="s">
        <v>38</v>
      </c>
      <c r="B13" s="43" t="s">
        <v>52</v>
      </c>
      <c r="C13" s="44">
        <v>1</v>
      </c>
      <c r="D13" s="44">
        <v>1</v>
      </c>
      <c r="E13" s="44">
        <v>1</v>
      </c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51">
        <f>SUM(C13:M13)</f>
        <v>3</v>
      </c>
      <c r="AG13" s="51">
        <f>SUM(N13:Y13)</f>
        <v>0</v>
      </c>
      <c r="AH13" s="51">
        <f>SUM(Z13:AE13)</f>
        <v>0</v>
      </c>
      <c r="AI13" s="55">
        <f>SUM(C13:AE13)</f>
        <v>3</v>
      </c>
    </row>
    <row r="14" spans="1:47" ht="10.5" x14ac:dyDescent="0.15">
      <c r="A14" s="45" t="s">
        <v>40</v>
      </c>
      <c r="B14" s="43" t="s">
        <v>53</v>
      </c>
      <c r="C14" s="44"/>
      <c r="D14" s="44">
        <v>1</v>
      </c>
      <c r="E14" s="44">
        <v>1</v>
      </c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51">
        <f t="shared" ref="AF14:AF23" si="4">SUM(C14:M14)</f>
        <v>2</v>
      </c>
      <c r="AG14" s="51">
        <f t="shared" ref="AG14:AG23" si="5">SUM(N14:Y14)</f>
        <v>0</v>
      </c>
      <c r="AH14" s="51">
        <f t="shared" ref="AH14:AH23" si="6">SUM(Z14:AE14)</f>
        <v>0</v>
      </c>
      <c r="AI14" s="55">
        <f t="shared" ref="AI14:AI23" si="7">SUM(C14:AE14)</f>
        <v>2</v>
      </c>
    </row>
    <row r="15" spans="1:47" ht="10.5" x14ac:dyDescent="0.15">
      <c r="A15" s="45" t="s">
        <v>42</v>
      </c>
      <c r="B15" s="43" t="s">
        <v>54</v>
      </c>
      <c r="C15" s="44">
        <v>1</v>
      </c>
      <c r="D15" s="44">
        <v>1</v>
      </c>
      <c r="E15" s="44">
        <v>1</v>
      </c>
      <c r="F15" s="44"/>
      <c r="G15" s="44"/>
      <c r="H15" s="44">
        <v>1</v>
      </c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>
        <v>1</v>
      </c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51">
        <f t="shared" si="4"/>
        <v>4</v>
      </c>
      <c r="AG15" s="51">
        <f t="shared" si="5"/>
        <v>1</v>
      </c>
      <c r="AH15" s="51">
        <f t="shared" si="6"/>
        <v>0</v>
      </c>
      <c r="AI15" s="55">
        <f t="shared" si="7"/>
        <v>5</v>
      </c>
    </row>
    <row r="16" spans="1:47" ht="10.5" x14ac:dyDescent="0.15">
      <c r="A16" s="45" t="s">
        <v>44</v>
      </c>
      <c r="B16" s="43" t="s">
        <v>55</v>
      </c>
      <c r="C16" s="44">
        <v>1</v>
      </c>
      <c r="D16" s="44"/>
      <c r="E16" s="44">
        <v>1</v>
      </c>
      <c r="F16" s="44"/>
      <c r="G16" s="44"/>
      <c r="H16" s="44"/>
      <c r="I16" s="44">
        <v>1</v>
      </c>
      <c r="J16" s="44"/>
      <c r="K16" s="44">
        <v>1</v>
      </c>
      <c r="L16" s="44"/>
      <c r="M16" s="44"/>
      <c r="N16" s="44"/>
      <c r="O16" s="44"/>
      <c r="P16" s="44"/>
      <c r="Q16" s="44"/>
      <c r="R16" s="44"/>
      <c r="S16" s="44">
        <v>1</v>
      </c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51">
        <f t="shared" si="4"/>
        <v>4</v>
      </c>
      <c r="AG16" s="51">
        <f t="shared" si="5"/>
        <v>1</v>
      </c>
      <c r="AH16" s="51">
        <f t="shared" si="6"/>
        <v>0</v>
      </c>
      <c r="AI16" s="55">
        <f t="shared" si="7"/>
        <v>5</v>
      </c>
    </row>
    <row r="17" spans="1:35" ht="10.5" x14ac:dyDescent="0.15">
      <c r="A17" s="45" t="s">
        <v>46</v>
      </c>
      <c r="B17" s="43" t="s">
        <v>56</v>
      </c>
      <c r="C17" s="44">
        <v>1</v>
      </c>
      <c r="D17" s="44"/>
      <c r="E17" s="44">
        <v>1</v>
      </c>
      <c r="F17" s="44"/>
      <c r="G17" s="44"/>
      <c r="H17" s="44"/>
      <c r="I17" s="44">
        <v>1</v>
      </c>
      <c r="J17" s="44"/>
      <c r="K17" s="44">
        <v>1</v>
      </c>
      <c r="L17" s="44"/>
      <c r="M17" s="44"/>
      <c r="N17" s="44"/>
      <c r="O17" s="44"/>
      <c r="P17" s="44"/>
      <c r="Q17" s="44"/>
      <c r="R17" s="44"/>
      <c r="S17" s="44">
        <v>1</v>
      </c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51">
        <f t="shared" si="4"/>
        <v>4</v>
      </c>
      <c r="AG17" s="51">
        <f t="shared" si="5"/>
        <v>1</v>
      </c>
      <c r="AH17" s="51">
        <f t="shared" si="6"/>
        <v>0</v>
      </c>
      <c r="AI17" s="55">
        <f t="shared" si="7"/>
        <v>5</v>
      </c>
    </row>
    <row r="18" spans="1:35" ht="10.5" x14ac:dyDescent="0.15">
      <c r="A18" s="45" t="s">
        <v>48</v>
      </c>
      <c r="B18" s="43" t="s">
        <v>57</v>
      </c>
      <c r="C18" s="44"/>
      <c r="D18" s="44"/>
      <c r="E18" s="44">
        <v>1</v>
      </c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51">
        <f t="shared" si="4"/>
        <v>1</v>
      </c>
      <c r="AG18" s="51">
        <f t="shared" si="5"/>
        <v>0</v>
      </c>
      <c r="AH18" s="51">
        <f t="shared" si="6"/>
        <v>0</v>
      </c>
      <c r="AI18" s="55">
        <f t="shared" si="7"/>
        <v>1</v>
      </c>
    </row>
    <row r="19" spans="1:35" ht="10.5" x14ac:dyDescent="0.15">
      <c r="A19" s="45" t="s">
        <v>58</v>
      </c>
      <c r="B19" s="43" t="s">
        <v>59</v>
      </c>
      <c r="C19" s="44"/>
      <c r="D19" s="44">
        <v>1</v>
      </c>
      <c r="E19" s="44">
        <v>1</v>
      </c>
      <c r="F19" s="44"/>
      <c r="G19" s="44"/>
      <c r="H19" s="44">
        <v>1</v>
      </c>
      <c r="I19" s="44">
        <v>1</v>
      </c>
      <c r="J19" s="44"/>
      <c r="K19" s="44"/>
      <c r="L19" s="44"/>
      <c r="M19" s="44"/>
      <c r="N19" s="44"/>
      <c r="O19" s="44"/>
      <c r="P19" s="44"/>
      <c r="Q19" s="44"/>
      <c r="R19" s="44"/>
      <c r="S19" s="44">
        <v>1</v>
      </c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51">
        <f t="shared" si="4"/>
        <v>4</v>
      </c>
      <c r="AG19" s="51">
        <f t="shared" si="5"/>
        <v>1</v>
      </c>
      <c r="AH19" s="51">
        <f t="shared" si="6"/>
        <v>0</v>
      </c>
      <c r="AI19" s="55">
        <f t="shared" si="7"/>
        <v>5</v>
      </c>
    </row>
    <row r="20" spans="1:35" ht="10.5" x14ac:dyDescent="0.15">
      <c r="A20" s="45" t="s">
        <v>60</v>
      </c>
      <c r="B20" s="43" t="s">
        <v>61</v>
      </c>
      <c r="C20" s="44"/>
      <c r="D20" s="44"/>
      <c r="E20" s="44">
        <v>1</v>
      </c>
      <c r="F20" s="44"/>
      <c r="G20" s="44"/>
      <c r="H20" s="44"/>
      <c r="I20" s="44">
        <v>1</v>
      </c>
      <c r="J20" s="44"/>
      <c r="K20" s="44"/>
      <c r="L20" s="44"/>
      <c r="M20" s="44"/>
      <c r="N20" s="44"/>
      <c r="O20" s="44"/>
      <c r="P20" s="44"/>
      <c r="Q20" s="44"/>
      <c r="R20" s="44"/>
      <c r="S20" s="44">
        <v>1</v>
      </c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51">
        <f t="shared" si="4"/>
        <v>2</v>
      </c>
      <c r="AG20" s="51">
        <f t="shared" si="5"/>
        <v>1</v>
      </c>
      <c r="AH20" s="51">
        <f t="shared" si="6"/>
        <v>0</v>
      </c>
      <c r="AI20" s="55">
        <f t="shared" si="7"/>
        <v>3</v>
      </c>
    </row>
    <row r="21" spans="1:35" ht="10.5" x14ac:dyDescent="0.15">
      <c r="A21" s="45" t="s">
        <v>62</v>
      </c>
      <c r="B21" s="43" t="s">
        <v>63</v>
      </c>
      <c r="C21" s="44">
        <v>1</v>
      </c>
      <c r="D21" s="44"/>
      <c r="E21" s="44"/>
      <c r="F21" s="44">
        <v>1</v>
      </c>
      <c r="G21" s="44"/>
      <c r="H21" s="44">
        <v>1</v>
      </c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>
        <v>1</v>
      </c>
      <c r="W21" s="44"/>
      <c r="X21" s="44"/>
      <c r="Y21" s="44"/>
      <c r="Z21" s="44"/>
      <c r="AA21" s="44"/>
      <c r="AB21" s="44">
        <v>1</v>
      </c>
      <c r="AC21" s="44"/>
      <c r="AD21" s="44"/>
      <c r="AE21" s="44"/>
      <c r="AF21" s="51">
        <f t="shared" si="4"/>
        <v>3</v>
      </c>
      <c r="AG21" s="51">
        <f t="shared" si="5"/>
        <v>1</v>
      </c>
      <c r="AH21" s="51">
        <f t="shared" si="6"/>
        <v>1</v>
      </c>
      <c r="AI21" s="55">
        <f t="shared" si="7"/>
        <v>5</v>
      </c>
    </row>
    <row r="22" spans="1:35" ht="10.5" x14ac:dyDescent="0.15">
      <c r="A22" s="45" t="s">
        <v>64</v>
      </c>
      <c r="B22" s="43" t="s">
        <v>65</v>
      </c>
      <c r="C22" s="44">
        <v>1</v>
      </c>
      <c r="D22" s="44">
        <v>1</v>
      </c>
      <c r="E22" s="44">
        <v>1</v>
      </c>
      <c r="F22" s="44">
        <v>1</v>
      </c>
      <c r="G22" s="44"/>
      <c r="H22" s="44"/>
      <c r="I22" s="44">
        <v>1</v>
      </c>
      <c r="J22" s="44"/>
      <c r="K22" s="44"/>
      <c r="L22" s="44"/>
      <c r="M22" s="44"/>
      <c r="N22" s="44"/>
      <c r="O22" s="44"/>
      <c r="P22" s="44"/>
      <c r="Q22" s="44"/>
      <c r="R22" s="44"/>
      <c r="S22" s="44">
        <v>1</v>
      </c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51">
        <f t="shared" si="4"/>
        <v>5</v>
      </c>
      <c r="AG22" s="51">
        <f t="shared" si="5"/>
        <v>1</v>
      </c>
      <c r="AH22" s="51">
        <f t="shared" si="6"/>
        <v>0</v>
      </c>
      <c r="AI22" s="55">
        <f t="shared" si="7"/>
        <v>6</v>
      </c>
    </row>
    <row r="23" spans="1:35" ht="10.5" x14ac:dyDescent="0.15">
      <c r="A23" s="45" t="s">
        <v>66</v>
      </c>
      <c r="B23" s="43" t="s">
        <v>67</v>
      </c>
      <c r="C23" s="44">
        <v>1</v>
      </c>
      <c r="D23" s="44"/>
      <c r="E23" s="44"/>
      <c r="F23" s="44"/>
      <c r="G23" s="44"/>
      <c r="H23" s="44">
        <v>1</v>
      </c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>
        <v>1</v>
      </c>
      <c r="X23" s="44"/>
      <c r="Y23" s="44"/>
      <c r="Z23" s="44">
        <v>1</v>
      </c>
      <c r="AA23" s="44"/>
      <c r="AB23" s="44"/>
      <c r="AC23" s="44"/>
      <c r="AD23" s="44"/>
      <c r="AE23" s="44"/>
      <c r="AF23" s="51">
        <f t="shared" si="4"/>
        <v>2</v>
      </c>
      <c r="AG23" s="51">
        <f t="shared" si="5"/>
        <v>1</v>
      </c>
      <c r="AH23" s="51">
        <f t="shared" si="6"/>
        <v>1</v>
      </c>
      <c r="AI23" s="55">
        <f t="shared" si="7"/>
        <v>4</v>
      </c>
    </row>
    <row r="24" spans="1:35" ht="10.35" customHeight="1" x14ac:dyDescent="0.15">
      <c r="A24" s="57" t="s">
        <v>68</v>
      </c>
      <c r="B24" s="84" t="s">
        <v>69</v>
      </c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53"/>
      <c r="AG24" s="53"/>
      <c r="AH24" s="53"/>
      <c r="AI24" s="58"/>
    </row>
    <row r="25" spans="1:35" ht="10.5" x14ac:dyDescent="0.15">
      <c r="A25" s="45" t="s">
        <v>38</v>
      </c>
      <c r="B25" s="43" t="s">
        <v>70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>
        <v>1</v>
      </c>
      <c r="O25" s="44">
        <v>1</v>
      </c>
      <c r="P25" s="44"/>
      <c r="Q25" s="44"/>
      <c r="R25" s="44"/>
      <c r="S25" s="44"/>
      <c r="T25" s="44"/>
      <c r="U25" s="44"/>
      <c r="V25" s="44"/>
      <c r="W25" s="44">
        <v>1</v>
      </c>
      <c r="X25" s="44"/>
      <c r="Y25" s="44"/>
      <c r="Z25" s="52"/>
      <c r="AA25" s="44">
        <v>1</v>
      </c>
      <c r="AB25" s="44"/>
      <c r="AC25" s="44"/>
      <c r="AD25" s="44"/>
      <c r="AE25" s="44"/>
      <c r="AF25" s="51">
        <f>SUM(C25:M25)</f>
        <v>0</v>
      </c>
      <c r="AG25" s="51">
        <f>SUM(N25:Y25)</f>
        <v>3</v>
      </c>
      <c r="AH25" s="51">
        <f>SUM(Z25:AE25)</f>
        <v>1</v>
      </c>
      <c r="AI25" s="55">
        <f>SUM(C25:AE25)</f>
        <v>4</v>
      </c>
    </row>
    <row r="26" spans="1:35" ht="10.5" x14ac:dyDescent="0.15">
      <c r="A26" s="45" t="s">
        <v>40</v>
      </c>
      <c r="B26" s="43" t="s">
        <v>71</v>
      </c>
      <c r="C26" s="44">
        <v>1</v>
      </c>
      <c r="D26" s="44">
        <v>1</v>
      </c>
      <c r="E26" s="44"/>
      <c r="F26" s="44">
        <v>1</v>
      </c>
      <c r="G26" s="44"/>
      <c r="H26" s="44">
        <v>1</v>
      </c>
      <c r="I26" s="44"/>
      <c r="J26" s="44">
        <v>1</v>
      </c>
      <c r="K26" s="44"/>
      <c r="L26" s="44">
        <v>1</v>
      </c>
      <c r="M26" s="44"/>
      <c r="N26" s="44">
        <v>1</v>
      </c>
      <c r="O26" s="44">
        <v>1</v>
      </c>
      <c r="P26" s="44">
        <v>1</v>
      </c>
      <c r="Q26" s="44">
        <v>1</v>
      </c>
      <c r="R26" s="44"/>
      <c r="S26" s="44"/>
      <c r="T26" s="44">
        <v>1</v>
      </c>
      <c r="U26" s="44">
        <v>1</v>
      </c>
      <c r="V26" s="44">
        <v>1</v>
      </c>
      <c r="W26" s="44">
        <v>1</v>
      </c>
      <c r="X26" s="44"/>
      <c r="Y26" s="44">
        <v>1</v>
      </c>
      <c r="Z26" s="52">
        <v>1</v>
      </c>
      <c r="AA26" s="44">
        <v>1</v>
      </c>
      <c r="AB26" s="44">
        <v>1</v>
      </c>
      <c r="AC26" s="44">
        <v>1</v>
      </c>
      <c r="AD26" s="44">
        <v>1</v>
      </c>
      <c r="AE26" s="44">
        <v>1</v>
      </c>
      <c r="AF26" s="51">
        <f t="shared" ref="AF26:AF44" si="8">SUM(C26:M26)</f>
        <v>6</v>
      </c>
      <c r="AG26" s="51">
        <f t="shared" ref="AG26:AG44" si="9">SUM(N26:Y26)</f>
        <v>9</v>
      </c>
      <c r="AH26" s="51">
        <f t="shared" ref="AH26:AH44" si="10">SUM(Z26:AE26)</f>
        <v>6</v>
      </c>
      <c r="AI26" s="55">
        <f t="shared" ref="AI26:AI44" si="11">SUM(C26:AE26)</f>
        <v>21</v>
      </c>
    </row>
    <row r="27" spans="1:35" ht="11.25" customHeight="1" x14ac:dyDescent="0.15">
      <c r="A27" s="45" t="s">
        <v>42</v>
      </c>
      <c r="B27" s="43" t="s">
        <v>72</v>
      </c>
      <c r="C27" s="44">
        <v>1</v>
      </c>
      <c r="D27" s="44"/>
      <c r="E27" s="44"/>
      <c r="F27" s="44">
        <v>1</v>
      </c>
      <c r="G27" s="44"/>
      <c r="H27" s="44">
        <v>1</v>
      </c>
      <c r="I27" s="44"/>
      <c r="J27" s="44">
        <v>1</v>
      </c>
      <c r="K27" s="44"/>
      <c r="L27" s="44">
        <v>1</v>
      </c>
      <c r="M27" s="44"/>
      <c r="N27" s="44">
        <v>1</v>
      </c>
      <c r="O27" s="44">
        <v>1</v>
      </c>
      <c r="P27" s="44">
        <v>1</v>
      </c>
      <c r="Q27" s="44">
        <v>1</v>
      </c>
      <c r="R27" s="44"/>
      <c r="S27" s="44"/>
      <c r="T27" s="44">
        <v>1</v>
      </c>
      <c r="U27" s="44">
        <v>1</v>
      </c>
      <c r="V27" s="44">
        <v>1</v>
      </c>
      <c r="W27" s="44">
        <v>1</v>
      </c>
      <c r="X27" s="44"/>
      <c r="Y27" s="44">
        <v>1</v>
      </c>
      <c r="Z27" s="52">
        <v>1</v>
      </c>
      <c r="AA27" s="44">
        <v>1</v>
      </c>
      <c r="AB27" s="44">
        <v>1</v>
      </c>
      <c r="AC27" s="44">
        <v>1</v>
      </c>
      <c r="AD27" s="44">
        <v>1</v>
      </c>
      <c r="AE27" s="44">
        <v>1</v>
      </c>
      <c r="AF27" s="51">
        <f t="shared" si="8"/>
        <v>5</v>
      </c>
      <c r="AG27" s="51">
        <f t="shared" si="9"/>
        <v>9</v>
      </c>
      <c r="AH27" s="51">
        <f t="shared" si="10"/>
        <v>6</v>
      </c>
      <c r="AI27" s="55">
        <f t="shared" si="11"/>
        <v>20</v>
      </c>
    </row>
    <row r="28" spans="1:35" ht="10.5" x14ac:dyDescent="0.15">
      <c r="A28" s="45" t="s">
        <v>44</v>
      </c>
      <c r="B28" s="43" t="s">
        <v>73</v>
      </c>
      <c r="C28" s="44">
        <v>1</v>
      </c>
      <c r="D28" s="44"/>
      <c r="E28" s="44"/>
      <c r="F28" s="44">
        <v>1</v>
      </c>
      <c r="G28" s="44"/>
      <c r="H28" s="44">
        <v>1</v>
      </c>
      <c r="I28" s="44"/>
      <c r="J28" s="44">
        <v>1</v>
      </c>
      <c r="K28" s="44"/>
      <c r="L28" s="44">
        <v>1</v>
      </c>
      <c r="M28" s="44"/>
      <c r="N28" s="44">
        <v>1</v>
      </c>
      <c r="O28" s="44">
        <v>1</v>
      </c>
      <c r="P28" s="44">
        <v>1</v>
      </c>
      <c r="Q28" s="44">
        <v>1</v>
      </c>
      <c r="R28" s="44"/>
      <c r="S28" s="44"/>
      <c r="T28" s="44">
        <v>1</v>
      </c>
      <c r="U28" s="44">
        <v>1</v>
      </c>
      <c r="V28" s="44">
        <v>1</v>
      </c>
      <c r="W28" s="44">
        <v>1</v>
      </c>
      <c r="X28" s="44"/>
      <c r="Y28" s="44">
        <v>1</v>
      </c>
      <c r="Z28" s="52">
        <v>1</v>
      </c>
      <c r="AA28" s="44">
        <v>1</v>
      </c>
      <c r="AB28" s="44">
        <v>1</v>
      </c>
      <c r="AC28" s="44">
        <v>1</v>
      </c>
      <c r="AD28" s="44">
        <v>1</v>
      </c>
      <c r="AE28" s="44">
        <v>1</v>
      </c>
      <c r="AF28" s="51">
        <f t="shared" si="8"/>
        <v>5</v>
      </c>
      <c r="AG28" s="51">
        <f t="shared" si="9"/>
        <v>9</v>
      </c>
      <c r="AH28" s="51">
        <f t="shared" si="10"/>
        <v>6</v>
      </c>
      <c r="AI28" s="55">
        <f t="shared" si="11"/>
        <v>20</v>
      </c>
    </row>
    <row r="29" spans="1:35" ht="10.5" x14ac:dyDescent="0.15">
      <c r="A29" s="45" t="s">
        <v>46</v>
      </c>
      <c r="B29" s="43" t="s">
        <v>74</v>
      </c>
      <c r="C29" s="44">
        <v>1</v>
      </c>
      <c r="D29" s="44"/>
      <c r="E29" s="44"/>
      <c r="F29" s="44"/>
      <c r="G29" s="44"/>
      <c r="H29" s="44"/>
      <c r="I29" s="44">
        <v>1</v>
      </c>
      <c r="J29" s="44">
        <v>1</v>
      </c>
      <c r="K29" s="44">
        <v>1</v>
      </c>
      <c r="L29" s="44"/>
      <c r="M29" s="44"/>
      <c r="N29" s="44"/>
      <c r="O29" s="44">
        <v>1</v>
      </c>
      <c r="P29" s="44"/>
      <c r="Q29" s="44"/>
      <c r="R29" s="44"/>
      <c r="S29" s="44">
        <v>1</v>
      </c>
      <c r="T29" s="44">
        <v>1</v>
      </c>
      <c r="U29" s="44"/>
      <c r="V29" s="44"/>
      <c r="W29" s="44">
        <v>1</v>
      </c>
      <c r="X29" s="44"/>
      <c r="Y29" s="44"/>
      <c r="Z29" s="52"/>
      <c r="AA29" s="44"/>
      <c r="AB29" s="44"/>
      <c r="AC29" s="44"/>
      <c r="AD29" s="44"/>
      <c r="AE29" s="44"/>
      <c r="AF29" s="51">
        <f t="shared" si="8"/>
        <v>4</v>
      </c>
      <c r="AG29" s="51">
        <f t="shared" si="9"/>
        <v>4</v>
      </c>
      <c r="AH29" s="51">
        <f t="shared" si="10"/>
        <v>0</v>
      </c>
      <c r="AI29" s="55">
        <f t="shared" si="11"/>
        <v>8</v>
      </c>
    </row>
    <row r="30" spans="1:35" ht="10.5" x14ac:dyDescent="0.15">
      <c r="A30" s="45" t="s">
        <v>48</v>
      </c>
      <c r="B30" s="43" t="s">
        <v>75</v>
      </c>
      <c r="C30" s="44">
        <v>1</v>
      </c>
      <c r="D30" s="44">
        <v>1</v>
      </c>
      <c r="E30" s="44"/>
      <c r="F30" s="44">
        <v>1</v>
      </c>
      <c r="G30" s="44"/>
      <c r="H30" s="44">
        <v>1</v>
      </c>
      <c r="I30" s="44"/>
      <c r="J30" s="44"/>
      <c r="K30" s="44"/>
      <c r="L30" s="44"/>
      <c r="M30" s="44"/>
      <c r="N30" s="44"/>
      <c r="O30" s="44">
        <v>1</v>
      </c>
      <c r="P30" s="44">
        <v>1</v>
      </c>
      <c r="Q30" s="44"/>
      <c r="R30" s="44"/>
      <c r="S30" s="44"/>
      <c r="T30" s="44"/>
      <c r="U30" s="44"/>
      <c r="V30" s="44"/>
      <c r="W30" s="44"/>
      <c r="X30" s="44"/>
      <c r="Y30" s="44"/>
      <c r="Z30" s="52">
        <v>1</v>
      </c>
      <c r="AA30" s="44"/>
      <c r="AB30" s="44"/>
      <c r="AC30" s="44"/>
      <c r="AD30" s="44"/>
      <c r="AE30" s="44"/>
      <c r="AF30" s="51">
        <f t="shared" si="8"/>
        <v>4</v>
      </c>
      <c r="AG30" s="51">
        <f t="shared" si="9"/>
        <v>2</v>
      </c>
      <c r="AH30" s="51">
        <f t="shared" si="10"/>
        <v>1</v>
      </c>
      <c r="AI30" s="55">
        <f t="shared" si="11"/>
        <v>7</v>
      </c>
    </row>
    <row r="31" spans="1:35" ht="10.5" x14ac:dyDescent="0.15">
      <c r="A31" s="45" t="s">
        <v>58</v>
      </c>
      <c r="B31" s="43" t="s">
        <v>76</v>
      </c>
      <c r="C31" s="44">
        <v>1</v>
      </c>
      <c r="D31" s="44">
        <v>1</v>
      </c>
      <c r="E31" s="44"/>
      <c r="F31" s="44">
        <v>1</v>
      </c>
      <c r="G31" s="44"/>
      <c r="H31" s="44">
        <v>1</v>
      </c>
      <c r="I31" s="44">
        <v>1</v>
      </c>
      <c r="J31" s="44">
        <v>1</v>
      </c>
      <c r="K31" s="44"/>
      <c r="L31" s="44"/>
      <c r="M31" s="44"/>
      <c r="N31" s="44"/>
      <c r="O31" s="44">
        <v>1</v>
      </c>
      <c r="P31" s="44">
        <v>1</v>
      </c>
      <c r="Q31" s="44">
        <v>1</v>
      </c>
      <c r="R31" s="44"/>
      <c r="S31" s="44">
        <v>1</v>
      </c>
      <c r="T31" s="44"/>
      <c r="U31" s="44">
        <v>1</v>
      </c>
      <c r="V31" s="44"/>
      <c r="W31" s="44"/>
      <c r="X31" s="44"/>
      <c r="Y31" s="44"/>
      <c r="Z31" s="52">
        <v>1</v>
      </c>
      <c r="AA31" s="44">
        <v>1</v>
      </c>
      <c r="AB31" s="44"/>
      <c r="AC31" s="44">
        <v>1</v>
      </c>
      <c r="AD31" s="44">
        <v>1</v>
      </c>
      <c r="AE31" s="44">
        <v>1</v>
      </c>
      <c r="AF31" s="51">
        <f t="shared" si="8"/>
        <v>6</v>
      </c>
      <c r="AG31" s="51">
        <f t="shared" si="9"/>
        <v>5</v>
      </c>
      <c r="AH31" s="51">
        <f t="shared" si="10"/>
        <v>5</v>
      </c>
      <c r="AI31" s="55">
        <f t="shared" si="11"/>
        <v>16</v>
      </c>
    </row>
    <row r="32" spans="1:35" ht="10.5" x14ac:dyDescent="0.15">
      <c r="A32" s="45" t="s">
        <v>60</v>
      </c>
      <c r="B32" s="43" t="s">
        <v>77</v>
      </c>
      <c r="C32" s="44"/>
      <c r="D32" s="44"/>
      <c r="E32" s="44">
        <v>1</v>
      </c>
      <c r="F32" s="44"/>
      <c r="G32" s="44"/>
      <c r="H32" s="44"/>
      <c r="I32" s="44"/>
      <c r="J32" s="44">
        <v>1</v>
      </c>
      <c r="K32" s="44">
        <v>1</v>
      </c>
      <c r="L32" s="44"/>
      <c r="M32" s="44"/>
      <c r="N32" s="44">
        <v>1</v>
      </c>
      <c r="O32" s="44">
        <v>1</v>
      </c>
      <c r="P32" s="44"/>
      <c r="Q32" s="44">
        <v>1</v>
      </c>
      <c r="R32" s="44"/>
      <c r="S32" s="44"/>
      <c r="T32" s="44"/>
      <c r="U32" s="44">
        <v>1</v>
      </c>
      <c r="V32" s="44">
        <v>1</v>
      </c>
      <c r="W32" s="44"/>
      <c r="X32" s="44"/>
      <c r="Y32" s="44"/>
      <c r="Z32" s="52">
        <v>1</v>
      </c>
      <c r="AA32" s="44"/>
      <c r="AB32" s="44">
        <v>1</v>
      </c>
      <c r="AC32" s="44">
        <v>1</v>
      </c>
      <c r="AD32" s="44"/>
      <c r="AE32" s="44">
        <v>1</v>
      </c>
      <c r="AF32" s="51">
        <f t="shared" si="8"/>
        <v>3</v>
      </c>
      <c r="AG32" s="51">
        <f t="shared" si="9"/>
        <v>5</v>
      </c>
      <c r="AH32" s="51">
        <f t="shared" si="10"/>
        <v>4</v>
      </c>
      <c r="AI32" s="55">
        <f t="shared" si="11"/>
        <v>12</v>
      </c>
    </row>
    <row r="33" spans="1:35" ht="10.5" x14ac:dyDescent="0.15">
      <c r="A33" s="45" t="s">
        <v>62</v>
      </c>
      <c r="B33" s="43" t="s">
        <v>78</v>
      </c>
      <c r="C33" s="44">
        <v>1</v>
      </c>
      <c r="D33" s="44"/>
      <c r="E33" s="44">
        <v>1</v>
      </c>
      <c r="F33" s="44"/>
      <c r="G33" s="44"/>
      <c r="H33" s="44">
        <v>1</v>
      </c>
      <c r="I33" s="44"/>
      <c r="J33" s="44">
        <v>1</v>
      </c>
      <c r="K33" s="44">
        <v>1</v>
      </c>
      <c r="L33" s="44"/>
      <c r="M33" s="44"/>
      <c r="N33" s="44"/>
      <c r="O33" s="44">
        <v>1</v>
      </c>
      <c r="P33" s="44"/>
      <c r="Q33" s="44"/>
      <c r="R33" s="44"/>
      <c r="S33" s="44"/>
      <c r="T33" s="44">
        <v>1</v>
      </c>
      <c r="U33" s="44"/>
      <c r="V33" s="44">
        <v>1</v>
      </c>
      <c r="W33" s="44">
        <v>1</v>
      </c>
      <c r="X33" s="44"/>
      <c r="Y33" s="44"/>
      <c r="Z33" s="52">
        <v>1</v>
      </c>
      <c r="AA33" s="44"/>
      <c r="AB33" s="44"/>
      <c r="AC33" s="44"/>
      <c r="AD33" s="44"/>
      <c r="AE33" s="44"/>
      <c r="AF33" s="51">
        <f t="shared" si="8"/>
        <v>5</v>
      </c>
      <c r="AG33" s="51">
        <f t="shared" si="9"/>
        <v>4</v>
      </c>
      <c r="AH33" s="51">
        <f t="shared" si="10"/>
        <v>1</v>
      </c>
      <c r="AI33" s="55">
        <f t="shared" si="11"/>
        <v>10</v>
      </c>
    </row>
    <row r="34" spans="1:35" ht="10.5" x14ac:dyDescent="0.15">
      <c r="A34" s="45" t="s">
        <v>64</v>
      </c>
      <c r="B34" s="43" t="s">
        <v>79</v>
      </c>
      <c r="C34" s="44">
        <v>1</v>
      </c>
      <c r="D34" s="44"/>
      <c r="E34" s="44">
        <v>1</v>
      </c>
      <c r="F34" s="44"/>
      <c r="G34" s="44"/>
      <c r="H34" s="44"/>
      <c r="I34" s="44">
        <v>1</v>
      </c>
      <c r="J34" s="44">
        <v>1</v>
      </c>
      <c r="K34" s="44">
        <v>1</v>
      </c>
      <c r="L34" s="44"/>
      <c r="M34" s="44"/>
      <c r="N34" s="44"/>
      <c r="O34" s="44"/>
      <c r="P34" s="44"/>
      <c r="Q34" s="44"/>
      <c r="R34" s="44"/>
      <c r="S34" s="44">
        <v>1</v>
      </c>
      <c r="T34" s="44"/>
      <c r="U34" s="44"/>
      <c r="V34" s="44"/>
      <c r="W34" s="44">
        <v>1</v>
      </c>
      <c r="X34" s="44"/>
      <c r="Y34" s="44"/>
      <c r="Z34" s="52"/>
      <c r="AA34" s="44"/>
      <c r="AB34" s="44"/>
      <c r="AC34" s="44"/>
      <c r="AD34" s="44"/>
      <c r="AE34" s="44"/>
      <c r="AF34" s="51">
        <f t="shared" si="8"/>
        <v>5</v>
      </c>
      <c r="AG34" s="51">
        <f t="shared" si="9"/>
        <v>2</v>
      </c>
      <c r="AH34" s="51">
        <f t="shared" si="10"/>
        <v>0</v>
      </c>
      <c r="AI34" s="55">
        <f t="shared" si="11"/>
        <v>7</v>
      </c>
    </row>
    <row r="35" spans="1:35" ht="10.5" x14ac:dyDescent="0.15">
      <c r="A35" s="45" t="s">
        <v>66</v>
      </c>
      <c r="B35" s="43" t="s">
        <v>80</v>
      </c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>
        <v>1</v>
      </c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52"/>
      <c r="AA35" s="44"/>
      <c r="AB35" s="44">
        <v>1</v>
      </c>
      <c r="AC35" s="44"/>
      <c r="AD35" s="44"/>
      <c r="AE35" s="44"/>
      <c r="AF35" s="51">
        <f t="shared" si="8"/>
        <v>1</v>
      </c>
      <c r="AG35" s="51">
        <f t="shared" si="9"/>
        <v>0</v>
      </c>
      <c r="AH35" s="51">
        <f t="shared" si="10"/>
        <v>1</v>
      </c>
      <c r="AI35" s="55">
        <f t="shared" si="11"/>
        <v>2</v>
      </c>
    </row>
    <row r="36" spans="1:35" ht="10.5" x14ac:dyDescent="0.15">
      <c r="A36" s="45" t="s">
        <v>81</v>
      </c>
      <c r="B36" s="43" t="s">
        <v>194</v>
      </c>
      <c r="C36" s="44">
        <v>1</v>
      </c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>
        <v>1</v>
      </c>
      <c r="P36" s="44"/>
      <c r="Q36" s="44"/>
      <c r="R36" s="44">
        <v>1</v>
      </c>
      <c r="S36" s="44"/>
      <c r="T36" s="44"/>
      <c r="U36" s="44"/>
      <c r="V36" s="44"/>
      <c r="W36" s="44"/>
      <c r="X36" s="44"/>
      <c r="Y36" s="44"/>
      <c r="Z36" s="52"/>
      <c r="AA36" s="44">
        <v>1</v>
      </c>
      <c r="AB36" s="44"/>
      <c r="AC36" s="44">
        <v>1</v>
      </c>
      <c r="AD36" s="44"/>
      <c r="AE36" s="44">
        <v>1</v>
      </c>
      <c r="AF36" s="51">
        <f t="shared" si="8"/>
        <v>1</v>
      </c>
      <c r="AG36" s="51">
        <f t="shared" si="9"/>
        <v>2</v>
      </c>
      <c r="AH36" s="51">
        <f t="shared" si="10"/>
        <v>3</v>
      </c>
      <c r="AI36" s="55">
        <f t="shared" si="11"/>
        <v>6</v>
      </c>
    </row>
    <row r="37" spans="1:35" ht="21" x14ac:dyDescent="0.15">
      <c r="A37" s="45" t="s">
        <v>82</v>
      </c>
      <c r="B37" s="43" t="s">
        <v>84</v>
      </c>
      <c r="C37" s="44">
        <v>1</v>
      </c>
      <c r="D37" s="44"/>
      <c r="E37" s="44">
        <v>1</v>
      </c>
      <c r="F37" s="44"/>
      <c r="G37" s="44"/>
      <c r="H37" s="44"/>
      <c r="I37" s="44"/>
      <c r="J37" s="44">
        <v>1</v>
      </c>
      <c r="K37" s="44"/>
      <c r="L37" s="44"/>
      <c r="M37" s="44"/>
      <c r="N37" s="44"/>
      <c r="O37" s="44"/>
      <c r="P37" s="44"/>
      <c r="Q37" s="44">
        <v>1</v>
      </c>
      <c r="R37" s="44"/>
      <c r="S37" s="44"/>
      <c r="T37" s="44">
        <v>1</v>
      </c>
      <c r="U37" s="44">
        <v>1</v>
      </c>
      <c r="V37" s="44"/>
      <c r="W37" s="44">
        <v>1</v>
      </c>
      <c r="X37" s="44"/>
      <c r="Y37" s="44"/>
      <c r="Z37" s="52"/>
      <c r="AA37" s="44"/>
      <c r="AB37" s="44">
        <v>1</v>
      </c>
      <c r="AC37" s="44">
        <v>1</v>
      </c>
      <c r="AD37" s="44"/>
      <c r="AE37" s="44">
        <v>1</v>
      </c>
      <c r="AF37" s="51">
        <f t="shared" si="8"/>
        <v>3</v>
      </c>
      <c r="AG37" s="51">
        <f t="shared" si="9"/>
        <v>4</v>
      </c>
      <c r="AH37" s="51">
        <f t="shared" si="10"/>
        <v>3</v>
      </c>
      <c r="AI37" s="55">
        <f t="shared" si="11"/>
        <v>10</v>
      </c>
    </row>
    <row r="38" spans="1:35" ht="10.5" x14ac:dyDescent="0.15">
      <c r="A38" s="45" t="s">
        <v>83</v>
      </c>
      <c r="B38" s="43" t="s">
        <v>86</v>
      </c>
      <c r="C38" s="44">
        <v>1</v>
      </c>
      <c r="D38" s="44"/>
      <c r="E38" s="44"/>
      <c r="F38" s="44"/>
      <c r="G38" s="44"/>
      <c r="H38" s="44"/>
      <c r="I38" s="44"/>
      <c r="J38" s="44"/>
      <c r="K38" s="44">
        <v>1</v>
      </c>
      <c r="L38" s="44"/>
      <c r="M38" s="44"/>
      <c r="N38" s="44">
        <v>1</v>
      </c>
      <c r="O38" s="44">
        <v>1</v>
      </c>
      <c r="P38" s="44"/>
      <c r="Q38" s="44">
        <v>1</v>
      </c>
      <c r="R38" s="44">
        <v>1</v>
      </c>
      <c r="S38" s="44"/>
      <c r="T38" s="44">
        <v>1</v>
      </c>
      <c r="U38" s="44">
        <v>1</v>
      </c>
      <c r="V38" s="44"/>
      <c r="W38" s="44"/>
      <c r="X38" s="44"/>
      <c r="Y38" s="44"/>
      <c r="Z38" s="52">
        <v>1</v>
      </c>
      <c r="AA38" s="44">
        <v>1</v>
      </c>
      <c r="AB38" s="44">
        <v>1</v>
      </c>
      <c r="AC38" s="44">
        <v>1</v>
      </c>
      <c r="AD38" s="44"/>
      <c r="AE38" s="44"/>
      <c r="AF38" s="51">
        <f t="shared" si="8"/>
        <v>2</v>
      </c>
      <c r="AG38" s="51">
        <f t="shared" si="9"/>
        <v>6</v>
      </c>
      <c r="AH38" s="51">
        <f t="shared" si="10"/>
        <v>4</v>
      </c>
      <c r="AI38" s="55">
        <f t="shared" si="11"/>
        <v>12</v>
      </c>
    </row>
    <row r="39" spans="1:35" ht="10.5" x14ac:dyDescent="0.15">
      <c r="A39" s="45" t="s">
        <v>85</v>
      </c>
      <c r="B39" s="43" t="s">
        <v>88</v>
      </c>
      <c r="C39" s="44">
        <v>1</v>
      </c>
      <c r="D39" s="44"/>
      <c r="E39" s="44">
        <v>1</v>
      </c>
      <c r="F39" s="44">
        <v>1</v>
      </c>
      <c r="G39" s="44"/>
      <c r="H39" s="44">
        <v>1</v>
      </c>
      <c r="I39" s="44"/>
      <c r="J39" s="44">
        <v>1</v>
      </c>
      <c r="K39" s="44"/>
      <c r="L39" s="44"/>
      <c r="M39" s="44"/>
      <c r="N39" s="44"/>
      <c r="O39" s="44"/>
      <c r="P39" s="44"/>
      <c r="Q39" s="44"/>
      <c r="R39" s="44"/>
      <c r="S39" s="44">
        <v>1</v>
      </c>
      <c r="T39" s="44"/>
      <c r="U39" s="44"/>
      <c r="V39" s="44"/>
      <c r="W39" s="44">
        <v>1</v>
      </c>
      <c r="X39" s="44"/>
      <c r="Y39" s="44">
        <v>1</v>
      </c>
      <c r="Z39" s="52">
        <v>1</v>
      </c>
      <c r="AA39" s="44"/>
      <c r="AB39" s="44"/>
      <c r="AC39" s="44"/>
      <c r="AD39" s="44"/>
      <c r="AE39" s="44"/>
      <c r="AF39" s="51">
        <f t="shared" si="8"/>
        <v>5</v>
      </c>
      <c r="AG39" s="51">
        <f t="shared" si="9"/>
        <v>3</v>
      </c>
      <c r="AH39" s="51">
        <f t="shared" si="10"/>
        <v>1</v>
      </c>
      <c r="AI39" s="55">
        <f t="shared" si="11"/>
        <v>9</v>
      </c>
    </row>
    <row r="40" spans="1:35" ht="10.5" x14ac:dyDescent="0.15">
      <c r="A40" s="45" t="s">
        <v>87</v>
      </c>
      <c r="B40" s="43" t="s">
        <v>90</v>
      </c>
      <c r="C40" s="44">
        <v>1</v>
      </c>
      <c r="D40" s="44"/>
      <c r="E40" s="44"/>
      <c r="F40" s="44"/>
      <c r="G40" s="44"/>
      <c r="H40" s="44">
        <v>1</v>
      </c>
      <c r="I40" s="44"/>
      <c r="J40" s="44"/>
      <c r="K40" s="44"/>
      <c r="L40" s="44"/>
      <c r="M40" s="44"/>
      <c r="N40" s="44">
        <v>1</v>
      </c>
      <c r="O40" s="44"/>
      <c r="P40" s="44">
        <v>1</v>
      </c>
      <c r="Q40" s="44">
        <v>1</v>
      </c>
      <c r="R40" s="44"/>
      <c r="S40" s="44"/>
      <c r="T40" s="44"/>
      <c r="U40" s="44">
        <v>1</v>
      </c>
      <c r="V40" s="44"/>
      <c r="W40" s="44">
        <v>1</v>
      </c>
      <c r="X40" s="44"/>
      <c r="Y40" s="44"/>
      <c r="Z40" s="52">
        <v>1</v>
      </c>
      <c r="AA40" s="44"/>
      <c r="AB40" s="44"/>
      <c r="AC40" s="44">
        <v>1</v>
      </c>
      <c r="AD40" s="44"/>
      <c r="AE40" s="44">
        <v>1</v>
      </c>
      <c r="AF40" s="51">
        <f t="shared" si="8"/>
        <v>2</v>
      </c>
      <c r="AG40" s="51">
        <f t="shared" si="9"/>
        <v>5</v>
      </c>
      <c r="AH40" s="51">
        <f t="shared" si="10"/>
        <v>3</v>
      </c>
      <c r="AI40" s="55">
        <f t="shared" si="11"/>
        <v>10</v>
      </c>
    </row>
    <row r="41" spans="1:35" ht="21" x14ac:dyDescent="0.15">
      <c r="A41" s="45" t="s">
        <v>89</v>
      </c>
      <c r="B41" s="43" t="s">
        <v>92</v>
      </c>
      <c r="C41" s="44">
        <v>1</v>
      </c>
      <c r="D41" s="44"/>
      <c r="E41" s="44">
        <v>1</v>
      </c>
      <c r="F41" s="44">
        <v>1</v>
      </c>
      <c r="G41" s="44"/>
      <c r="H41" s="44">
        <v>1</v>
      </c>
      <c r="I41" s="44"/>
      <c r="J41" s="44">
        <v>1</v>
      </c>
      <c r="K41" s="44">
        <v>1</v>
      </c>
      <c r="L41" s="44"/>
      <c r="M41" s="44"/>
      <c r="N41" s="44"/>
      <c r="O41" s="44"/>
      <c r="P41" s="44"/>
      <c r="Q41" s="44"/>
      <c r="R41" s="44"/>
      <c r="S41" s="44">
        <v>1</v>
      </c>
      <c r="T41" s="44">
        <v>1</v>
      </c>
      <c r="U41" s="44">
        <v>1</v>
      </c>
      <c r="V41" s="44">
        <v>1</v>
      </c>
      <c r="W41" s="44">
        <v>1</v>
      </c>
      <c r="X41" s="44"/>
      <c r="Y41" s="44"/>
      <c r="Z41" s="52">
        <v>1</v>
      </c>
      <c r="AA41" s="44"/>
      <c r="AB41" s="44">
        <v>1</v>
      </c>
      <c r="AC41" s="44"/>
      <c r="AD41" s="44"/>
      <c r="AE41" s="44"/>
      <c r="AF41" s="51">
        <f t="shared" si="8"/>
        <v>6</v>
      </c>
      <c r="AG41" s="51">
        <f t="shared" si="9"/>
        <v>5</v>
      </c>
      <c r="AH41" s="51">
        <f t="shared" si="10"/>
        <v>2</v>
      </c>
      <c r="AI41" s="55">
        <f t="shared" si="11"/>
        <v>13</v>
      </c>
    </row>
    <row r="42" spans="1:35" ht="21" x14ac:dyDescent="0.15">
      <c r="A42" s="45" t="s">
        <v>91</v>
      </c>
      <c r="B42" s="43" t="s">
        <v>94</v>
      </c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>
        <v>1</v>
      </c>
      <c r="N42" s="44"/>
      <c r="O42" s="44"/>
      <c r="P42" s="44"/>
      <c r="Q42" s="44"/>
      <c r="R42" s="44"/>
      <c r="S42" s="44"/>
      <c r="T42" s="44"/>
      <c r="U42" s="44"/>
      <c r="V42" s="44">
        <v>1</v>
      </c>
      <c r="W42" s="44"/>
      <c r="X42" s="44"/>
      <c r="Y42" s="44"/>
      <c r="Z42" s="52"/>
      <c r="AA42" s="44"/>
      <c r="AB42" s="44">
        <v>1</v>
      </c>
      <c r="AC42" s="44"/>
      <c r="AD42" s="44">
        <v>1</v>
      </c>
      <c r="AE42" s="44"/>
      <c r="AF42" s="51">
        <f t="shared" si="8"/>
        <v>1</v>
      </c>
      <c r="AG42" s="51">
        <f t="shared" si="9"/>
        <v>1</v>
      </c>
      <c r="AH42" s="51">
        <f t="shared" si="10"/>
        <v>2</v>
      </c>
      <c r="AI42" s="55">
        <f t="shared" si="11"/>
        <v>4</v>
      </c>
    </row>
    <row r="43" spans="1:35" ht="21" x14ac:dyDescent="0.15">
      <c r="A43" s="45" t="s">
        <v>93</v>
      </c>
      <c r="B43" s="46" t="s">
        <v>175</v>
      </c>
      <c r="C43" s="44"/>
      <c r="D43" s="44"/>
      <c r="E43" s="44"/>
      <c r="F43" s="44"/>
      <c r="G43" s="44">
        <v>1</v>
      </c>
      <c r="H43" s="44"/>
      <c r="I43" s="44"/>
      <c r="J43" s="44"/>
      <c r="K43" s="44"/>
      <c r="L43" s="44"/>
      <c r="M43" s="44">
        <v>1</v>
      </c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52"/>
      <c r="AA43" s="44"/>
      <c r="AB43" s="44">
        <v>1</v>
      </c>
      <c r="AC43" s="44"/>
      <c r="AD43" s="44">
        <v>1</v>
      </c>
      <c r="AE43" s="44">
        <v>1</v>
      </c>
      <c r="AF43" s="51">
        <f t="shared" si="8"/>
        <v>2</v>
      </c>
      <c r="AG43" s="51">
        <f t="shared" si="9"/>
        <v>0</v>
      </c>
      <c r="AH43" s="51">
        <f t="shared" si="10"/>
        <v>3</v>
      </c>
      <c r="AI43" s="55">
        <f t="shared" si="11"/>
        <v>5</v>
      </c>
    </row>
    <row r="44" spans="1:35" ht="10.5" x14ac:dyDescent="0.15">
      <c r="A44" s="45" t="s">
        <v>95</v>
      </c>
      <c r="B44" s="43" t="s">
        <v>97</v>
      </c>
      <c r="C44" s="44"/>
      <c r="D44" s="44"/>
      <c r="E44" s="44"/>
      <c r="F44" s="44"/>
      <c r="G44" s="44">
        <v>1</v>
      </c>
      <c r="H44" s="44"/>
      <c r="I44" s="44"/>
      <c r="J44" s="44"/>
      <c r="K44" s="44"/>
      <c r="L44" s="44"/>
      <c r="M44" s="44">
        <v>1</v>
      </c>
      <c r="N44" s="44"/>
      <c r="O44" s="44"/>
      <c r="P44" s="44"/>
      <c r="Q44" s="44"/>
      <c r="R44" s="44">
        <v>1</v>
      </c>
      <c r="S44" s="44"/>
      <c r="T44" s="44"/>
      <c r="U44" s="44"/>
      <c r="V44" s="44"/>
      <c r="W44" s="44"/>
      <c r="X44" s="44"/>
      <c r="Y44" s="44"/>
      <c r="Z44" s="52"/>
      <c r="AA44" s="44"/>
      <c r="AB44" s="44"/>
      <c r="AC44" s="44"/>
      <c r="AD44" s="44"/>
      <c r="AE44" s="44">
        <v>1</v>
      </c>
      <c r="AF44" s="51">
        <f t="shared" si="8"/>
        <v>2</v>
      </c>
      <c r="AG44" s="51">
        <f t="shared" si="9"/>
        <v>1</v>
      </c>
      <c r="AH44" s="51">
        <f t="shared" si="10"/>
        <v>1</v>
      </c>
      <c r="AI44" s="55">
        <f t="shared" si="11"/>
        <v>4</v>
      </c>
    </row>
    <row r="45" spans="1:35" ht="10.5" x14ac:dyDescent="0.15">
      <c r="A45" s="45" t="s">
        <v>96</v>
      </c>
      <c r="B45" s="43" t="s">
        <v>198</v>
      </c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52"/>
      <c r="AA45" s="44"/>
      <c r="AB45" s="44"/>
      <c r="AC45" s="44"/>
      <c r="AD45" s="44"/>
      <c r="AE45" s="44"/>
      <c r="AF45" s="51"/>
      <c r="AG45" s="51"/>
      <c r="AH45" s="51"/>
      <c r="AI45" s="55"/>
    </row>
    <row r="46" spans="1:35" ht="10.35" customHeight="1" x14ac:dyDescent="0.15">
      <c r="A46" s="57" t="s">
        <v>98</v>
      </c>
      <c r="B46" s="84" t="s">
        <v>195</v>
      </c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54"/>
      <c r="AG46" s="54"/>
      <c r="AH46" s="54"/>
      <c r="AI46" s="56"/>
    </row>
    <row r="47" spans="1:35" ht="10.5" x14ac:dyDescent="0.15">
      <c r="A47" s="45" t="s">
        <v>38</v>
      </c>
      <c r="B47" s="43" t="s">
        <v>197</v>
      </c>
      <c r="C47" s="44">
        <v>1</v>
      </c>
      <c r="D47" s="44"/>
      <c r="E47" s="44"/>
      <c r="F47" s="44">
        <v>1</v>
      </c>
      <c r="G47" s="44"/>
      <c r="H47" s="44"/>
      <c r="I47" s="44"/>
      <c r="J47" s="44"/>
      <c r="K47" s="44"/>
      <c r="L47" s="44"/>
      <c r="M47" s="44">
        <v>1</v>
      </c>
      <c r="N47" s="44"/>
      <c r="O47" s="44"/>
      <c r="P47" s="44"/>
      <c r="Q47" s="44">
        <v>1</v>
      </c>
      <c r="R47" s="44"/>
      <c r="S47" s="44"/>
      <c r="T47" s="44">
        <v>1</v>
      </c>
      <c r="U47" s="44">
        <v>1</v>
      </c>
      <c r="V47" s="44">
        <v>1</v>
      </c>
      <c r="W47" s="44"/>
      <c r="X47" s="44"/>
      <c r="Y47" s="52"/>
      <c r="Z47" s="52">
        <v>1</v>
      </c>
      <c r="AA47" s="44"/>
      <c r="AB47" s="44">
        <v>1</v>
      </c>
      <c r="AC47" s="44">
        <v>1</v>
      </c>
      <c r="AD47" s="44">
        <v>1</v>
      </c>
      <c r="AE47" s="44">
        <v>1</v>
      </c>
      <c r="AF47" s="51">
        <f t="shared" ref="AF47:AF57" si="12">SUM(C47:M47)</f>
        <v>3</v>
      </c>
      <c r="AG47" s="51">
        <f t="shared" ref="AG47:AG57" si="13">SUM(N47:Y47)</f>
        <v>4</v>
      </c>
      <c r="AH47" s="51">
        <f t="shared" ref="AH47:AH57" si="14">SUM(Z47:AE47)</f>
        <v>5</v>
      </c>
      <c r="AI47" s="55">
        <f t="shared" ref="AI47:AI57" si="15">SUM(C47:AE47)</f>
        <v>12</v>
      </c>
    </row>
    <row r="48" spans="1:35" ht="10.5" x14ac:dyDescent="0.15">
      <c r="A48" s="45" t="s">
        <v>40</v>
      </c>
      <c r="B48" s="47" t="s">
        <v>174</v>
      </c>
      <c r="C48" s="44">
        <v>1</v>
      </c>
      <c r="D48" s="44"/>
      <c r="E48" s="44"/>
      <c r="F48" s="44">
        <v>1</v>
      </c>
      <c r="G48" s="44"/>
      <c r="H48" s="44"/>
      <c r="I48" s="44"/>
      <c r="J48" s="44"/>
      <c r="K48" s="44">
        <v>1</v>
      </c>
      <c r="L48" s="44">
        <v>1</v>
      </c>
      <c r="M48" s="44"/>
      <c r="N48" s="44">
        <v>1</v>
      </c>
      <c r="O48" s="44"/>
      <c r="P48" s="44"/>
      <c r="Q48" s="44">
        <v>1</v>
      </c>
      <c r="R48" s="44"/>
      <c r="S48" s="44"/>
      <c r="T48" s="44">
        <v>1</v>
      </c>
      <c r="U48" s="44">
        <v>1</v>
      </c>
      <c r="V48" s="44"/>
      <c r="W48" s="44"/>
      <c r="X48" s="44"/>
      <c r="Y48" s="52"/>
      <c r="Z48" s="52">
        <v>1</v>
      </c>
      <c r="AA48" s="44"/>
      <c r="AB48" s="44">
        <v>1</v>
      </c>
      <c r="AC48" s="44"/>
      <c r="AD48" s="44">
        <v>1</v>
      </c>
      <c r="AE48" s="44">
        <v>1</v>
      </c>
      <c r="AF48" s="51">
        <f t="shared" si="12"/>
        <v>4</v>
      </c>
      <c r="AG48" s="51">
        <f t="shared" si="13"/>
        <v>4</v>
      </c>
      <c r="AH48" s="51">
        <f t="shared" si="14"/>
        <v>4</v>
      </c>
      <c r="AI48" s="55">
        <f t="shared" si="15"/>
        <v>12</v>
      </c>
    </row>
    <row r="49" spans="1:35" ht="10.5" x14ac:dyDescent="0.15">
      <c r="A49" s="45" t="s">
        <v>42</v>
      </c>
      <c r="B49" s="43" t="s">
        <v>99</v>
      </c>
      <c r="C49" s="44"/>
      <c r="D49" s="44"/>
      <c r="E49" s="44"/>
      <c r="F49" s="44"/>
      <c r="G49" s="44">
        <v>1</v>
      </c>
      <c r="H49" s="44"/>
      <c r="I49" s="44"/>
      <c r="J49" s="44"/>
      <c r="K49" s="44"/>
      <c r="L49" s="44">
        <v>1</v>
      </c>
      <c r="M49" s="44"/>
      <c r="N49" s="44"/>
      <c r="O49" s="44"/>
      <c r="P49" s="44"/>
      <c r="Q49" s="44"/>
      <c r="R49" s="44">
        <v>1</v>
      </c>
      <c r="S49" s="44"/>
      <c r="T49" s="44"/>
      <c r="U49" s="44"/>
      <c r="V49" s="44"/>
      <c r="W49" s="44"/>
      <c r="X49" s="44">
        <v>1</v>
      </c>
      <c r="Y49" s="52"/>
      <c r="Z49" s="52">
        <v>1</v>
      </c>
      <c r="AA49" s="44"/>
      <c r="AB49" s="44"/>
      <c r="AC49" s="44">
        <v>1</v>
      </c>
      <c r="AD49" s="44">
        <v>1</v>
      </c>
      <c r="AE49" s="44">
        <v>1</v>
      </c>
      <c r="AF49" s="51">
        <f t="shared" si="12"/>
        <v>2</v>
      </c>
      <c r="AG49" s="51">
        <f t="shared" si="13"/>
        <v>2</v>
      </c>
      <c r="AH49" s="51">
        <f t="shared" si="14"/>
        <v>4</v>
      </c>
      <c r="AI49" s="55">
        <f t="shared" si="15"/>
        <v>8</v>
      </c>
    </row>
    <row r="50" spans="1:35" ht="10.5" x14ac:dyDescent="0.15">
      <c r="A50" s="45" t="s">
        <v>44</v>
      </c>
      <c r="B50" s="43" t="s">
        <v>100</v>
      </c>
      <c r="C50" s="44"/>
      <c r="D50" s="44"/>
      <c r="E50" s="44"/>
      <c r="F50" s="44"/>
      <c r="G50" s="44">
        <v>1</v>
      </c>
      <c r="H50" s="44"/>
      <c r="I50" s="44"/>
      <c r="J50" s="44"/>
      <c r="K50" s="44"/>
      <c r="L50" s="44">
        <v>1</v>
      </c>
      <c r="M50" s="44"/>
      <c r="N50" s="44"/>
      <c r="O50" s="44"/>
      <c r="P50" s="44"/>
      <c r="Q50" s="44"/>
      <c r="R50" s="44">
        <v>1</v>
      </c>
      <c r="S50" s="44"/>
      <c r="T50" s="44"/>
      <c r="U50" s="44"/>
      <c r="V50" s="44"/>
      <c r="W50" s="44"/>
      <c r="X50" s="44">
        <v>1</v>
      </c>
      <c r="Y50" s="52"/>
      <c r="Z50" s="52">
        <v>1</v>
      </c>
      <c r="AA50" s="44"/>
      <c r="AB50" s="44"/>
      <c r="AC50" s="44">
        <v>1</v>
      </c>
      <c r="AD50" s="44">
        <v>1</v>
      </c>
      <c r="AE50" s="44">
        <v>1</v>
      </c>
      <c r="AF50" s="51">
        <f t="shared" si="12"/>
        <v>2</v>
      </c>
      <c r="AG50" s="51">
        <f t="shared" si="13"/>
        <v>2</v>
      </c>
      <c r="AH50" s="51">
        <f t="shared" si="14"/>
        <v>4</v>
      </c>
      <c r="AI50" s="55">
        <f t="shared" si="15"/>
        <v>8</v>
      </c>
    </row>
    <row r="51" spans="1:35" ht="10.5" x14ac:dyDescent="0.15">
      <c r="A51" s="45" t="s">
        <v>46</v>
      </c>
      <c r="B51" s="43" t="s">
        <v>101</v>
      </c>
      <c r="C51" s="44"/>
      <c r="D51" s="44"/>
      <c r="E51" s="44"/>
      <c r="F51" s="44"/>
      <c r="G51" s="44">
        <v>1</v>
      </c>
      <c r="H51" s="44"/>
      <c r="I51" s="44"/>
      <c r="J51" s="44"/>
      <c r="K51" s="44"/>
      <c r="L51" s="44">
        <v>1</v>
      </c>
      <c r="M51" s="44"/>
      <c r="N51" s="44">
        <v>1</v>
      </c>
      <c r="O51" s="44"/>
      <c r="P51" s="44"/>
      <c r="Q51" s="44"/>
      <c r="R51" s="44">
        <v>1</v>
      </c>
      <c r="S51" s="44"/>
      <c r="T51" s="44"/>
      <c r="U51" s="44"/>
      <c r="V51" s="44"/>
      <c r="W51" s="44"/>
      <c r="X51" s="44">
        <v>1</v>
      </c>
      <c r="Y51" s="52"/>
      <c r="Z51" s="52">
        <v>1</v>
      </c>
      <c r="AA51" s="44"/>
      <c r="AB51" s="44"/>
      <c r="AC51" s="44">
        <v>1</v>
      </c>
      <c r="AD51" s="44"/>
      <c r="AE51" s="44">
        <v>1</v>
      </c>
      <c r="AF51" s="51">
        <f t="shared" si="12"/>
        <v>2</v>
      </c>
      <c r="AG51" s="51">
        <f t="shared" si="13"/>
        <v>3</v>
      </c>
      <c r="AH51" s="51">
        <f t="shared" si="14"/>
        <v>3</v>
      </c>
      <c r="AI51" s="55">
        <f t="shared" si="15"/>
        <v>8</v>
      </c>
    </row>
    <row r="52" spans="1:35" ht="10.35" customHeight="1" x14ac:dyDescent="0.15">
      <c r="A52" s="57" t="s">
        <v>102</v>
      </c>
      <c r="B52" s="84" t="s">
        <v>195</v>
      </c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54"/>
      <c r="AG52" s="54"/>
      <c r="AH52" s="54"/>
      <c r="AI52" s="56"/>
    </row>
    <row r="53" spans="1:35" ht="10.5" x14ac:dyDescent="0.15">
      <c r="A53" s="45" t="s">
        <v>38</v>
      </c>
      <c r="B53" s="43" t="s">
        <v>103</v>
      </c>
      <c r="C53" s="44"/>
      <c r="D53" s="44"/>
      <c r="E53" s="44"/>
      <c r="F53" s="44">
        <v>1</v>
      </c>
      <c r="G53" s="44">
        <v>1</v>
      </c>
      <c r="H53" s="44"/>
      <c r="I53" s="44"/>
      <c r="J53" s="44"/>
      <c r="K53" s="44">
        <v>1</v>
      </c>
      <c r="L53" s="44">
        <v>1</v>
      </c>
      <c r="M53" s="44"/>
      <c r="N53" s="44"/>
      <c r="O53" s="44"/>
      <c r="P53" s="44"/>
      <c r="Q53" s="44"/>
      <c r="R53" s="44">
        <v>1</v>
      </c>
      <c r="S53" s="44"/>
      <c r="T53" s="44"/>
      <c r="U53" s="44"/>
      <c r="V53" s="44"/>
      <c r="W53" s="44"/>
      <c r="X53" s="44">
        <v>1</v>
      </c>
      <c r="Y53" s="52"/>
      <c r="Z53" s="52">
        <v>1</v>
      </c>
      <c r="AA53" s="44"/>
      <c r="AB53" s="44"/>
      <c r="AC53" s="44">
        <v>1</v>
      </c>
      <c r="AD53" s="44">
        <v>1</v>
      </c>
      <c r="AE53" s="44">
        <v>1</v>
      </c>
      <c r="AF53" s="51">
        <f t="shared" si="12"/>
        <v>4</v>
      </c>
      <c r="AG53" s="51">
        <f t="shared" si="13"/>
        <v>2</v>
      </c>
      <c r="AH53" s="51">
        <f t="shared" si="14"/>
        <v>4</v>
      </c>
      <c r="AI53" s="55">
        <f t="shared" si="15"/>
        <v>10</v>
      </c>
    </row>
    <row r="54" spans="1:35" ht="10.5" x14ac:dyDescent="0.15">
      <c r="A54" s="45" t="s">
        <v>40</v>
      </c>
      <c r="B54" s="43" t="s">
        <v>104</v>
      </c>
      <c r="C54" s="44">
        <v>1</v>
      </c>
      <c r="D54" s="44"/>
      <c r="E54" s="44"/>
      <c r="F54" s="44">
        <v>1</v>
      </c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>
        <v>1</v>
      </c>
      <c r="Y54" s="52"/>
      <c r="Z54" s="52">
        <v>1</v>
      </c>
      <c r="AA54" s="44"/>
      <c r="AB54" s="44"/>
      <c r="AC54" s="44">
        <v>1</v>
      </c>
      <c r="AD54" s="44"/>
      <c r="AE54" s="44">
        <v>1</v>
      </c>
      <c r="AF54" s="51">
        <f t="shared" si="12"/>
        <v>2</v>
      </c>
      <c r="AG54" s="51">
        <f t="shared" si="13"/>
        <v>1</v>
      </c>
      <c r="AH54" s="51">
        <f t="shared" si="14"/>
        <v>3</v>
      </c>
      <c r="AI54" s="55">
        <f t="shared" si="15"/>
        <v>6</v>
      </c>
    </row>
    <row r="55" spans="1:35" ht="10.5" x14ac:dyDescent="0.15">
      <c r="A55" s="45" t="s">
        <v>42</v>
      </c>
      <c r="B55" s="43" t="s">
        <v>105</v>
      </c>
      <c r="C55" s="44"/>
      <c r="D55" s="44"/>
      <c r="E55" s="44"/>
      <c r="F55" s="44"/>
      <c r="G55" s="44">
        <v>1</v>
      </c>
      <c r="H55" s="44"/>
      <c r="I55" s="44"/>
      <c r="J55" s="44"/>
      <c r="K55" s="44">
        <v>1</v>
      </c>
      <c r="L55" s="44">
        <v>1</v>
      </c>
      <c r="M55" s="44"/>
      <c r="N55" s="44"/>
      <c r="O55" s="44"/>
      <c r="P55" s="44"/>
      <c r="Q55" s="44"/>
      <c r="R55" s="44">
        <v>1</v>
      </c>
      <c r="S55" s="44"/>
      <c r="T55" s="44"/>
      <c r="U55" s="44"/>
      <c r="V55" s="44"/>
      <c r="W55" s="44"/>
      <c r="X55" s="44">
        <v>1</v>
      </c>
      <c r="Y55" s="52"/>
      <c r="Z55" s="52">
        <v>1</v>
      </c>
      <c r="AA55" s="44"/>
      <c r="AB55" s="44"/>
      <c r="AC55" s="44">
        <v>1</v>
      </c>
      <c r="AD55" s="44">
        <v>1</v>
      </c>
      <c r="AE55" s="44">
        <v>1</v>
      </c>
      <c r="AF55" s="51">
        <f t="shared" si="12"/>
        <v>3</v>
      </c>
      <c r="AG55" s="51">
        <f t="shared" si="13"/>
        <v>2</v>
      </c>
      <c r="AH55" s="51">
        <f t="shared" si="14"/>
        <v>4</v>
      </c>
      <c r="AI55" s="55">
        <f t="shared" si="15"/>
        <v>9</v>
      </c>
    </row>
    <row r="56" spans="1:35" ht="10.5" x14ac:dyDescent="0.15">
      <c r="A56" s="45" t="s">
        <v>44</v>
      </c>
      <c r="B56" s="43" t="s">
        <v>106</v>
      </c>
      <c r="C56" s="44"/>
      <c r="D56" s="44"/>
      <c r="E56" s="44"/>
      <c r="F56" s="44"/>
      <c r="G56" s="44">
        <v>1</v>
      </c>
      <c r="H56" s="44"/>
      <c r="I56" s="44"/>
      <c r="J56" s="44"/>
      <c r="K56" s="44"/>
      <c r="L56" s="44">
        <v>1</v>
      </c>
      <c r="M56" s="44"/>
      <c r="N56" s="44"/>
      <c r="O56" s="44"/>
      <c r="P56" s="44"/>
      <c r="Q56" s="44"/>
      <c r="R56" s="44">
        <v>1</v>
      </c>
      <c r="S56" s="44"/>
      <c r="T56" s="44"/>
      <c r="U56" s="44"/>
      <c r="V56" s="44"/>
      <c r="W56" s="44"/>
      <c r="X56" s="44">
        <v>1</v>
      </c>
      <c r="Y56" s="52"/>
      <c r="Z56" s="52">
        <v>1</v>
      </c>
      <c r="AA56" s="44"/>
      <c r="AB56" s="44"/>
      <c r="AC56" s="44">
        <v>1</v>
      </c>
      <c r="AD56" s="44">
        <v>1</v>
      </c>
      <c r="AE56" s="44">
        <v>1</v>
      </c>
      <c r="AF56" s="51">
        <f t="shared" si="12"/>
        <v>2</v>
      </c>
      <c r="AG56" s="51">
        <f t="shared" si="13"/>
        <v>2</v>
      </c>
      <c r="AH56" s="51">
        <f t="shared" si="14"/>
        <v>4</v>
      </c>
      <c r="AI56" s="55">
        <f t="shared" si="15"/>
        <v>8</v>
      </c>
    </row>
    <row r="57" spans="1:35" ht="10.5" x14ac:dyDescent="0.15">
      <c r="A57" s="45" t="s">
        <v>46</v>
      </c>
      <c r="B57" s="43" t="s">
        <v>107</v>
      </c>
      <c r="C57" s="44"/>
      <c r="D57" s="44"/>
      <c r="E57" s="44"/>
      <c r="F57" s="44"/>
      <c r="G57" s="44">
        <v>1</v>
      </c>
      <c r="H57" s="44"/>
      <c r="I57" s="44"/>
      <c r="J57" s="44"/>
      <c r="K57" s="44"/>
      <c r="L57" s="44">
        <v>1</v>
      </c>
      <c r="M57" s="44"/>
      <c r="N57" s="44">
        <v>1</v>
      </c>
      <c r="O57" s="44"/>
      <c r="P57" s="44"/>
      <c r="Q57" s="44"/>
      <c r="R57" s="44">
        <v>1</v>
      </c>
      <c r="S57" s="44"/>
      <c r="T57" s="44"/>
      <c r="U57" s="44"/>
      <c r="V57" s="44"/>
      <c r="W57" s="44"/>
      <c r="X57" s="44">
        <v>1</v>
      </c>
      <c r="Y57" s="52"/>
      <c r="Z57" s="52">
        <v>1</v>
      </c>
      <c r="AA57" s="44"/>
      <c r="AB57" s="44"/>
      <c r="AC57" s="44">
        <v>1</v>
      </c>
      <c r="AD57" s="44"/>
      <c r="AE57" s="44">
        <v>1</v>
      </c>
      <c r="AF57" s="51">
        <f t="shared" si="12"/>
        <v>2</v>
      </c>
      <c r="AG57" s="51">
        <f t="shared" si="13"/>
        <v>3</v>
      </c>
      <c r="AH57" s="51">
        <f t="shared" si="14"/>
        <v>3</v>
      </c>
      <c r="AI57" s="55">
        <f t="shared" si="15"/>
        <v>8</v>
      </c>
    </row>
    <row r="58" spans="1:35" ht="10.35" customHeight="1" x14ac:dyDescent="0.15">
      <c r="A58" s="48" t="s">
        <v>108</v>
      </c>
      <c r="B58" s="84" t="s">
        <v>199</v>
      </c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54"/>
      <c r="AG58" s="54"/>
      <c r="AH58" s="54"/>
      <c r="AI58" s="56"/>
    </row>
    <row r="59" spans="1:35" ht="10.5" x14ac:dyDescent="0.15">
      <c r="A59" s="45" t="s">
        <v>38</v>
      </c>
      <c r="B59" s="43" t="s">
        <v>203</v>
      </c>
      <c r="C59" s="44">
        <v>1</v>
      </c>
      <c r="D59" s="44"/>
      <c r="E59" s="44"/>
      <c r="F59" s="44">
        <v>1</v>
      </c>
      <c r="G59" s="44">
        <v>1</v>
      </c>
      <c r="H59" s="44">
        <v>1</v>
      </c>
      <c r="I59" s="44"/>
      <c r="J59" s="44">
        <v>1</v>
      </c>
      <c r="K59" s="44">
        <v>1</v>
      </c>
      <c r="L59" s="44">
        <v>1</v>
      </c>
      <c r="M59" s="44">
        <v>1</v>
      </c>
      <c r="N59" s="44">
        <v>1</v>
      </c>
      <c r="O59" s="44">
        <v>1</v>
      </c>
      <c r="P59" s="44">
        <v>1</v>
      </c>
      <c r="Q59" s="44">
        <v>1</v>
      </c>
      <c r="R59" s="44">
        <v>1</v>
      </c>
      <c r="S59" s="44"/>
      <c r="T59" s="44">
        <v>1</v>
      </c>
      <c r="U59" s="44">
        <v>1</v>
      </c>
      <c r="V59" s="44">
        <v>1</v>
      </c>
      <c r="W59" s="44">
        <v>1</v>
      </c>
      <c r="X59" s="44">
        <v>1</v>
      </c>
      <c r="Y59" s="52">
        <v>1</v>
      </c>
      <c r="Z59" s="52">
        <v>1</v>
      </c>
      <c r="AA59" s="44">
        <v>1</v>
      </c>
      <c r="AB59" s="44">
        <v>1</v>
      </c>
      <c r="AC59" s="44">
        <v>1</v>
      </c>
      <c r="AD59" s="44">
        <v>1</v>
      </c>
      <c r="AE59" s="44">
        <v>1</v>
      </c>
      <c r="AF59" s="51">
        <f>SUM(C59:M59)</f>
        <v>8</v>
      </c>
      <c r="AG59" s="51">
        <f>SUM(N59:Y59)</f>
        <v>11</v>
      </c>
      <c r="AH59" s="51">
        <f>SUM(Z59:AE59)</f>
        <v>6</v>
      </c>
      <c r="AI59" s="55">
        <f>SUM(C59:AE59)</f>
        <v>25</v>
      </c>
    </row>
    <row r="60" spans="1:35" ht="10.35" customHeight="1" x14ac:dyDescent="0.15">
      <c r="A60" s="85" t="s">
        <v>109</v>
      </c>
      <c r="B60" s="85"/>
      <c r="C60" s="49">
        <f t="shared" ref="C60:AI60" si="16">SUM(C6:C11,C13:C23,C25:C44,C47:C51,C59)</f>
        <v>24</v>
      </c>
      <c r="D60" s="49">
        <f t="shared" si="16"/>
        <v>8</v>
      </c>
      <c r="E60" s="49">
        <f t="shared" si="16"/>
        <v>15</v>
      </c>
      <c r="F60" s="49">
        <f t="shared" si="16"/>
        <v>13</v>
      </c>
      <c r="G60" s="49">
        <f t="shared" si="16"/>
        <v>7</v>
      </c>
      <c r="H60" s="49">
        <f t="shared" si="16"/>
        <v>14</v>
      </c>
      <c r="I60" s="49">
        <f t="shared" si="16"/>
        <v>8</v>
      </c>
      <c r="J60" s="49">
        <f t="shared" si="16"/>
        <v>12</v>
      </c>
      <c r="K60" s="49">
        <f t="shared" si="16"/>
        <v>12</v>
      </c>
      <c r="L60" s="49">
        <f t="shared" si="16"/>
        <v>9</v>
      </c>
      <c r="M60" s="49">
        <f t="shared" si="16"/>
        <v>6</v>
      </c>
      <c r="N60" s="49">
        <f t="shared" si="16"/>
        <v>11</v>
      </c>
      <c r="O60" s="49">
        <f t="shared" si="16"/>
        <v>14</v>
      </c>
      <c r="P60" s="49">
        <f t="shared" si="16"/>
        <v>7</v>
      </c>
      <c r="Q60" s="49">
        <f t="shared" si="16"/>
        <v>11</v>
      </c>
      <c r="R60" s="49">
        <f t="shared" si="16"/>
        <v>9</v>
      </c>
      <c r="S60" s="49">
        <f t="shared" si="16"/>
        <v>12</v>
      </c>
      <c r="T60" s="49">
        <f t="shared" si="16"/>
        <v>11</v>
      </c>
      <c r="U60" s="49">
        <f t="shared" si="16"/>
        <v>12</v>
      </c>
      <c r="V60" s="49">
        <f t="shared" si="16"/>
        <v>11</v>
      </c>
      <c r="W60" s="49">
        <f t="shared" si="16"/>
        <v>13</v>
      </c>
      <c r="X60" s="49">
        <f t="shared" si="16"/>
        <v>5</v>
      </c>
      <c r="Y60" s="49">
        <f t="shared" si="16"/>
        <v>6</v>
      </c>
      <c r="Z60" s="49">
        <f t="shared" si="16"/>
        <v>18</v>
      </c>
      <c r="AA60" s="49">
        <f t="shared" si="16"/>
        <v>10</v>
      </c>
      <c r="AB60" s="49">
        <f t="shared" si="16"/>
        <v>15</v>
      </c>
      <c r="AC60" s="49">
        <f t="shared" si="16"/>
        <v>14</v>
      </c>
      <c r="AD60" s="49">
        <f t="shared" si="16"/>
        <v>12</v>
      </c>
      <c r="AE60" s="49">
        <f t="shared" si="16"/>
        <v>16</v>
      </c>
      <c r="AF60" s="49">
        <f t="shared" si="16"/>
        <v>128</v>
      </c>
      <c r="AG60" s="49">
        <f t="shared" si="16"/>
        <v>122</v>
      </c>
      <c r="AH60" s="49">
        <f t="shared" si="16"/>
        <v>85</v>
      </c>
      <c r="AI60" s="49">
        <f t="shared" si="16"/>
        <v>335</v>
      </c>
    </row>
    <row r="61" spans="1:35" ht="10.35" customHeight="1" x14ac:dyDescent="0.15">
      <c r="A61" s="85" t="s">
        <v>110</v>
      </c>
      <c r="B61" s="85"/>
      <c r="C61" s="49">
        <f t="shared" ref="C61:AI61" si="17">SUM(C6:C11,C13:C23,C25:C44,C53:C57,C59)</f>
        <v>23</v>
      </c>
      <c r="D61" s="49">
        <f t="shared" si="17"/>
        <v>8</v>
      </c>
      <c r="E61" s="49">
        <f t="shared" si="17"/>
        <v>15</v>
      </c>
      <c r="F61" s="49">
        <f t="shared" si="17"/>
        <v>13</v>
      </c>
      <c r="G61" s="49">
        <f t="shared" si="17"/>
        <v>8</v>
      </c>
      <c r="H61" s="49">
        <f t="shared" si="17"/>
        <v>14</v>
      </c>
      <c r="I61" s="49">
        <f t="shared" si="17"/>
        <v>8</v>
      </c>
      <c r="J61" s="49">
        <f t="shared" si="17"/>
        <v>12</v>
      </c>
      <c r="K61" s="49">
        <f t="shared" si="17"/>
        <v>13</v>
      </c>
      <c r="L61" s="49">
        <f t="shared" si="17"/>
        <v>9</v>
      </c>
      <c r="M61" s="49">
        <f t="shared" si="17"/>
        <v>5</v>
      </c>
      <c r="N61" s="49">
        <f t="shared" si="17"/>
        <v>10</v>
      </c>
      <c r="O61" s="49">
        <f t="shared" si="17"/>
        <v>14</v>
      </c>
      <c r="P61" s="49">
        <f t="shared" si="17"/>
        <v>7</v>
      </c>
      <c r="Q61" s="49">
        <f t="shared" si="17"/>
        <v>9</v>
      </c>
      <c r="R61" s="49">
        <f t="shared" si="17"/>
        <v>10</v>
      </c>
      <c r="S61" s="49">
        <f t="shared" si="17"/>
        <v>12</v>
      </c>
      <c r="T61" s="49">
        <f t="shared" si="17"/>
        <v>9</v>
      </c>
      <c r="U61" s="49">
        <f t="shared" si="17"/>
        <v>10</v>
      </c>
      <c r="V61" s="49">
        <f t="shared" si="17"/>
        <v>10</v>
      </c>
      <c r="W61" s="49">
        <f t="shared" si="17"/>
        <v>13</v>
      </c>
      <c r="X61" s="49">
        <f t="shared" si="17"/>
        <v>7</v>
      </c>
      <c r="Y61" s="49">
        <f t="shared" si="17"/>
        <v>6</v>
      </c>
      <c r="Z61" s="49">
        <f t="shared" si="17"/>
        <v>18</v>
      </c>
      <c r="AA61" s="49">
        <f t="shared" si="17"/>
        <v>10</v>
      </c>
      <c r="AB61" s="49">
        <f t="shared" si="17"/>
        <v>13</v>
      </c>
      <c r="AC61" s="49">
        <f t="shared" si="17"/>
        <v>15</v>
      </c>
      <c r="AD61" s="49">
        <f t="shared" si="17"/>
        <v>11</v>
      </c>
      <c r="AE61" s="49">
        <f t="shared" si="17"/>
        <v>16</v>
      </c>
      <c r="AF61" s="49">
        <f t="shared" si="17"/>
        <v>128</v>
      </c>
      <c r="AG61" s="49">
        <f t="shared" si="17"/>
        <v>117</v>
      </c>
      <c r="AH61" s="49">
        <f t="shared" si="17"/>
        <v>83</v>
      </c>
      <c r="AI61" s="49">
        <f t="shared" si="17"/>
        <v>328</v>
      </c>
    </row>
  </sheetData>
  <sheetProtection selectLockedCells="1" selectUnlockedCells="1"/>
  <mergeCells count="21">
    <mergeCell ref="AJ3:AJ4"/>
    <mergeCell ref="AK3:AK4"/>
    <mergeCell ref="AL3:AL4"/>
    <mergeCell ref="AM3:AM4"/>
    <mergeCell ref="AN3:AN4"/>
    <mergeCell ref="AT3:AT4"/>
    <mergeCell ref="AU3:AU4"/>
    <mergeCell ref="B58:AE58"/>
    <mergeCell ref="A60:B60"/>
    <mergeCell ref="A61:B61"/>
    <mergeCell ref="AF4:AI4"/>
    <mergeCell ref="B5:AE5"/>
    <mergeCell ref="B12:AE12"/>
    <mergeCell ref="B24:AE24"/>
    <mergeCell ref="B46:AE46"/>
    <mergeCell ref="B52:AE52"/>
    <mergeCell ref="AO3:AO4"/>
    <mergeCell ref="AP3:AP4"/>
    <mergeCell ref="AQ3:AQ4"/>
    <mergeCell ref="AR3:AR4"/>
    <mergeCell ref="AS3:AS4"/>
  </mergeCells>
  <pageMargins left="0.39370078740157483" right="0.19685039370078741" top="0.19685039370078741" bottom="0.19685039370078741" header="0.51181102362204722" footer="0.51181102362204722"/>
  <pageSetup paperSize="8" scale="65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A69"/>
  <sheetViews>
    <sheetView tabSelected="1" view="pageBreakPreview" zoomScale="27" zoomScaleNormal="27" zoomScaleSheetLayoutView="27" workbookViewId="0">
      <pane xSplit="14" ySplit="8" topLeftCell="O45" activePane="bottomRight" state="frozen"/>
      <selection pane="topRight"/>
      <selection pane="bottomLeft"/>
      <selection pane="bottomRight" activeCell="J62" sqref="J62"/>
    </sheetView>
  </sheetViews>
  <sheetFormatPr defaultColWidth="8.85546875" defaultRowHeight="35.25" x14ac:dyDescent="0.5"/>
  <cols>
    <col min="1" max="1" width="12.42578125" style="6" customWidth="1"/>
    <col min="2" max="2" width="120.42578125" style="6" customWidth="1"/>
    <col min="3" max="3" width="24.85546875" style="7" customWidth="1"/>
    <col min="4" max="4" width="19.85546875" style="6" customWidth="1"/>
    <col min="5" max="5" width="16.42578125" style="6" customWidth="1"/>
    <col min="6" max="6" width="17.85546875" style="6" customWidth="1"/>
    <col min="7" max="7" width="18.42578125" style="6" customWidth="1"/>
    <col min="8" max="8" width="12.42578125" style="6" customWidth="1"/>
    <col min="9" max="9" width="12.85546875" style="6" customWidth="1"/>
    <col min="10" max="10" width="15.5703125" style="6" customWidth="1"/>
    <col min="11" max="12" width="11.5703125" style="6" customWidth="1"/>
    <col min="13" max="13" width="15.85546875" style="6" customWidth="1"/>
    <col min="14" max="14" width="15.140625" style="6" customWidth="1"/>
    <col min="15" max="38" width="11.5703125" style="8" customWidth="1"/>
    <col min="39" max="42" width="11.5703125" style="8" hidden="1" customWidth="1"/>
    <col min="43" max="48" width="9.85546875" style="6" customWidth="1"/>
    <col min="49" max="49" width="9.85546875" style="6" hidden="1" customWidth="1"/>
    <col min="50" max="51" width="16.85546875" style="9" customWidth="1"/>
    <col min="52" max="52" width="12.140625" style="9" customWidth="1"/>
    <col min="53" max="53" width="9.85546875" style="10" customWidth="1"/>
    <col min="54" max="54" width="8.85546875" style="10" bestFit="1"/>
    <col min="55" max="16384" width="8.85546875" style="10"/>
  </cols>
  <sheetData>
    <row r="1" spans="1:53" s="1" customFormat="1" ht="51.75" customHeight="1" x14ac:dyDescent="0.2">
      <c r="A1" s="100" t="s">
        <v>201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7"/>
      <c r="AR1" s="27"/>
      <c r="AS1" s="27"/>
      <c r="AT1" s="27"/>
      <c r="AU1" s="27"/>
      <c r="AV1" s="27"/>
      <c r="AW1" s="27"/>
      <c r="AX1" s="28"/>
      <c r="AY1" s="28"/>
      <c r="AZ1" s="28"/>
    </row>
    <row r="2" spans="1:53" s="1" customFormat="1" ht="37.5" customHeight="1" x14ac:dyDescent="0.2">
      <c r="A2" s="11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7"/>
      <c r="AR2" s="27"/>
      <c r="AS2" s="27"/>
      <c r="AT2" s="27"/>
      <c r="AU2" s="27"/>
      <c r="AV2" s="27"/>
      <c r="AW2" s="27"/>
      <c r="AX2" s="28"/>
      <c r="AY2" s="28"/>
      <c r="AZ2" s="28"/>
    </row>
    <row r="3" spans="1:53" s="1" customFormat="1" ht="30" customHeight="1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7"/>
      <c r="AR3" s="27"/>
      <c r="AS3" s="27"/>
      <c r="AT3" s="27"/>
      <c r="AU3" s="27"/>
      <c r="AV3" s="27"/>
      <c r="AW3" s="27"/>
      <c r="AX3" s="28"/>
      <c r="AY3" s="28"/>
      <c r="AZ3" s="28"/>
      <c r="BA3" s="1" t="s">
        <v>179</v>
      </c>
    </row>
    <row r="4" spans="1:53" s="2" customFormat="1" ht="53.25" customHeight="1" x14ac:dyDescent="0.2">
      <c r="A4" s="93" t="s">
        <v>111</v>
      </c>
      <c r="B4" s="93" t="s">
        <v>1</v>
      </c>
      <c r="C4" s="94" t="s">
        <v>112</v>
      </c>
      <c r="D4" s="93" t="s">
        <v>113</v>
      </c>
      <c r="E4" s="93"/>
      <c r="F4" s="93"/>
      <c r="G4" s="93"/>
      <c r="H4" s="93"/>
      <c r="I4" s="93"/>
      <c r="J4" s="93"/>
      <c r="K4" s="93"/>
      <c r="L4" s="93"/>
      <c r="M4" s="93"/>
      <c r="N4" s="93"/>
      <c r="O4" s="93" t="s">
        <v>114</v>
      </c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 t="s">
        <v>115</v>
      </c>
      <c r="AR4" s="93"/>
      <c r="AS4" s="93"/>
      <c r="AT4" s="93"/>
      <c r="AU4" s="93"/>
      <c r="AV4" s="93"/>
      <c r="AW4" s="93"/>
      <c r="AX4" s="93"/>
      <c r="AY4" s="93"/>
      <c r="AZ4" s="93"/>
      <c r="BA4" s="93"/>
    </row>
    <row r="5" spans="1:53" s="2" customFormat="1" ht="53.25" customHeight="1" x14ac:dyDescent="0.2">
      <c r="A5" s="93"/>
      <c r="B5" s="93"/>
      <c r="C5" s="94"/>
      <c r="D5" s="94" t="s">
        <v>116</v>
      </c>
      <c r="E5" s="94" t="s">
        <v>117</v>
      </c>
      <c r="F5" s="92" t="s">
        <v>118</v>
      </c>
      <c r="G5" s="94" t="s">
        <v>119</v>
      </c>
      <c r="H5" s="97" t="s">
        <v>120</v>
      </c>
      <c r="I5" s="97" t="s">
        <v>191</v>
      </c>
      <c r="J5" s="101" t="s">
        <v>189</v>
      </c>
      <c r="K5" s="97" t="s">
        <v>121</v>
      </c>
      <c r="L5" s="97" t="s">
        <v>122</v>
      </c>
      <c r="M5" s="94" t="s">
        <v>123</v>
      </c>
      <c r="N5" s="94" t="s">
        <v>124</v>
      </c>
      <c r="O5" s="93" t="s">
        <v>125</v>
      </c>
      <c r="P5" s="93"/>
      <c r="Q5" s="93"/>
      <c r="R5" s="93"/>
      <c r="S5" s="93"/>
      <c r="T5" s="93"/>
      <c r="U5" s="93"/>
      <c r="V5" s="93"/>
      <c r="W5" s="93" t="s">
        <v>126</v>
      </c>
      <c r="X5" s="93"/>
      <c r="Y5" s="93"/>
      <c r="Z5" s="93"/>
      <c r="AA5" s="93"/>
      <c r="AB5" s="93"/>
      <c r="AC5" s="93"/>
      <c r="AD5" s="93"/>
      <c r="AE5" s="93" t="s">
        <v>127</v>
      </c>
      <c r="AF5" s="93"/>
      <c r="AG5" s="93"/>
      <c r="AH5" s="93"/>
      <c r="AI5" s="93"/>
      <c r="AJ5" s="93"/>
      <c r="AK5" s="93"/>
      <c r="AL5" s="93"/>
      <c r="AM5" s="93" t="s">
        <v>128</v>
      </c>
      <c r="AN5" s="93"/>
      <c r="AO5" s="93"/>
      <c r="AP5" s="93"/>
      <c r="AQ5" s="93" t="s">
        <v>129</v>
      </c>
      <c r="AR5" s="93"/>
      <c r="AS5" s="93"/>
      <c r="AT5" s="93"/>
      <c r="AU5" s="93"/>
      <c r="AV5" s="93"/>
      <c r="AW5" s="93"/>
      <c r="AX5" s="93" t="s">
        <v>130</v>
      </c>
      <c r="AY5" s="93"/>
      <c r="AZ5" s="93"/>
      <c r="BA5" s="93"/>
    </row>
    <row r="6" spans="1:53" s="2" customFormat="1" ht="52.5" customHeight="1" x14ac:dyDescent="0.2">
      <c r="A6" s="93"/>
      <c r="B6" s="93"/>
      <c r="C6" s="94"/>
      <c r="D6" s="94"/>
      <c r="E6" s="94"/>
      <c r="F6" s="92"/>
      <c r="G6" s="94"/>
      <c r="H6" s="97"/>
      <c r="I6" s="97"/>
      <c r="J6" s="102"/>
      <c r="K6" s="97"/>
      <c r="L6" s="97"/>
      <c r="M6" s="94"/>
      <c r="N6" s="94"/>
      <c r="O6" s="93" t="s">
        <v>131</v>
      </c>
      <c r="P6" s="93"/>
      <c r="Q6" s="93"/>
      <c r="R6" s="93"/>
      <c r="S6" s="93" t="s">
        <v>132</v>
      </c>
      <c r="T6" s="93"/>
      <c r="U6" s="93"/>
      <c r="V6" s="93"/>
      <c r="W6" s="93" t="s">
        <v>133</v>
      </c>
      <c r="X6" s="93"/>
      <c r="Y6" s="93"/>
      <c r="Z6" s="93"/>
      <c r="AA6" s="93" t="s">
        <v>134</v>
      </c>
      <c r="AB6" s="93"/>
      <c r="AC6" s="93"/>
      <c r="AD6" s="93"/>
      <c r="AE6" s="93" t="s">
        <v>135</v>
      </c>
      <c r="AF6" s="93"/>
      <c r="AG6" s="93"/>
      <c r="AH6" s="93"/>
      <c r="AI6" s="93" t="s">
        <v>136</v>
      </c>
      <c r="AJ6" s="93"/>
      <c r="AK6" s="93"/>
      <c r="AL6" s="93"/>
      <c r="AM6" s="93" t="s">
        <v>137</v>
      </c>
      <c r="AN6" s="93"/>
      <c r="AO6" s="93"/>
      <c r="AP6" s="93"/>
      <c r="AQ6" s="93" t="s">
        <v>138</v>
      </c>
      <c r="AR6" s="93" t="s">
        <v>139</v>
      </c>
      <c r="AS6" s="93" t="s">
        <v>140</v>
      </c>
      <c r="AT6" s="93" t="s">
        <v>141</v>
      </c>
      <c r="AU6" s="93" t="s">
        <v>142</v>
      </c>
      <c r="AV6" s="93" t="s">
        <v>143</v>
      </c>
      <c r="AW6" s="93" t="s">
        <v>144</v>
      </c>
      <c r="AX6" s="94" t="s">
        <v>145</v>
      </c>
      <c r="AY6" s="96" t="s">
        <v>146</v>
      </c>
      <c r="AZ6" s="94" t="s">
        <v>147</v>
      </c>
      <c r="BA6" s="92" t="s">
        <v>148</v>
      </c>
    </row>
    <row r="7" spans="1:53" s="2" customFormat="1" ht="195.75" customHeight="1" x14ac:dyDescent="0.2">
      <c r="A7" s="93"/>
      <c r="B7" s="93"/>
      <c r="C7" s="94"/>
      <c r="D7" s="94"/>
      <c r="E7" s="94"/>
      <c r="F7" s="92"/>
      <c r="G7" s="94"/>
      <c r="H7" s="97"/>
      <c r="I7" s="97"/>
      <c r="J7" s="103"/>
      <c r="K7" s="97"/>
      <c r="L7" s="97"/>
      <c r="M7" s="94"/>
      <c r="N7" s="94"/>
      <c r="O7" s="24" t="s">
        <v>149</v>
      </c>
      <c r="P7" s="25" t="s">
        <v>150</v>
      </c>
      <c r="Q7" s="25" t="s">
        <v>151</v>
      </c>
      <c r="R7" s="25" t="s">
        <v>152</v>
      </c>
      <c r="S7" s="24" t="s">
        <v>149</v>
      </c>
      <c r="T7" s="25" t="s">
        <v>150</v>
      </c>
      <c r="U7" s="25" t="s">
        <v>151</v>
      </c>
      <c r="V7" s="25" t="s">
        <v>152</v>
      </c>
      <c r="W7" s="24" t="s">
        <v>149</v>
      </c>
      <c r="X7" s="25" t="s">
        <v>150</v>
      </c>
      <c r="Y7" s="25" t="s">
        <v>151</v>
      </c>
      <c r="Z7" s="25" t="s">
        <v>152</v>
      </c>
      <c r="AA7" s="24" t="s">
        <v>149</v>
      </c>
      <c r="AB7" s="25" t="s">
        <v>150</v>
      </c>
      <c r="AC7" s="25" t="s">
        <v>151</v>
      </c>
      <c r="AD7" s="25" t="s">
        <v>152</v>
      </c>
      <c r="AE7" s="24" t="s">
        <v>149</v>
      </c>
      <c r="AF7" s="25" t="s">
        <v>150</v>
      </c>
      <c r="AG7" s="25" t="s">
        <v>151</v>
      </c>
      <c r="AH7" s="25" t="s">
        <v>152</v>
      </c>
      <c r="AI7" s="24" t="s">
        <v>149</v>
      </c>
      <c r="AJ7" s="25" t="s">
        <v>150</v>
      </c>
      <c r="AK7" s="25" t="s">
        <v>151</v>
      </c>
      <c r="AL7" s="25" t="s">
        <v>152</v>
      </c>
      <c r="AM7" s="24" t="s">
        <v>149</v>
      </c>
      <c r="AN7" s="25" t="s">
        <v>150</v>
      </c>
      <c r="AO7" s="25" t="s">
        <v>151</v>
      </c>
      <c r="AP7" s="25" t="s">
        <v>152</v>
      </c>
      <c r="AQ7" s="93"/>
      <c r="AR7" s="93"/>
      <c r="AS7" s="93"/>
      <c r="AT7" s="93"/>
      <c r="AU7" s="93"/>
      <c r="AV7" s="93"/>
      <c r="AW7" s="93"/>
      <c r="AX7" s="94"/>
      <c r="AY7" s="96"/>
      <c r="AZ7" s="94"/>
      <c r="BA7" s="92"/>
    </row>
    <row r="8" spans="1:53" s="3" customFormat="1" ht="45.75" x14ac:dyDescent="0.2">
      <c r="A8" s="72" t="s">
        <v>153</v>
      </c>
      <c r="B8" s="13" t="s">
        <v>33</v>
      </c>
      <c r="C8" s="72"/>
      <c r="D8" s="14">
        <f>SUM(D9:D14)</f>
        <v>465</v>
      </c>
      <c r="E8" s="14">
        <f>SUM(E9:E14)</f>
        <v>300</v>
      </c>
      <c r="F8" s="14">
        <f t="shared" ref="F8:N8" si="0">SUM(F9:F14)</f>
        <v>35</v>
      </c>
      <c r="G8" s="14">
        <f t="shared" si="0"/>
        <v>265</v>
      </c>
      <c r="H8" s="14">
        <f t="shared" si="0"/>
        <v>0</v>
      </c>
      <c r="I8" s="14">
        <f t="shared" si="0"/>
        <v>10</v>
      </c>
      <c r="J8" s="14">
        <f t="shared" si="0"/>
        <v>255</v>
      </c>
      <c r="K8" s="14">
        <f t="shared" si="0"/>
        <v>0</v>
      </c>
      <c r="L8" s="14">
        <f t="shared" si="0"/>
        <v>0</v>
      </c>
      <c r="M8" s="14">
        <f t="shared" si="0"/>
        <v>0</v>
      </c>
      <c r="N8" s="14">
        <f t="shared" si="0"/>
        <v>165</v>
      </c>
      <c r="O8" s="14">
        <f>SUM(O9:O14)</f>
        <v>15</v>
      </c>
      <c r="P8" s="14">
        <f t="shared" ref="P8:AL8" si="1">SUM(P9:P14)</f>
        <v>75</v>
      </c>
      <c r="Q8" s="14">
        <f t="shared" si="1"/>
        <v>0</v>
      </c>
      <c r="R8" s="14">
        <f t="shared" si="1"/>
        <v>30</v>
      </c>
      <c r="S8" s="14">
        <f t="shared" si="1"/>
        <v>5</v>
      </c>
      <c r="T8" s="14">
        <f t="shared" si="1"/>
        <v>70</v>
      </c>
      <c r="U8" s="14">
        <f t="shared" si="1"/>
        <v>0</v>
      </c>
      <c r="V8" s="14">
        <f t="shared" si="1"/>
        <v>20</v>
      </c>
      <c r="W8" s="14">
        <f t="shared" si="1"/>
        <v>0</v>
      </c>
      <c r="X8" s="14">
        <f t="shared" si="1"/>
        <v>60</v>
      </c>
      <c r="Y8" s="14">
        <f t="shared" si="1"/>
        <v>0</v>
      </c>
      <c r="Z8" s="14">
        <f t="shared" si="1"/>
        <v>40</v>
      </c>
      <c r="AA8" s="14">
        <f t="shared" si="1"/>
        <v>0</v>
      </c>
      <c r="AB8" s="14">
        <f t="shared" si="1"/>
        <v>60</v>
      </c>
      <c r="AC8" s="14">
        <f t="shared" si="1"/>
        <v>0</v>
      </c>
      <c r="AD8" s="14">
        <f t="shared" si="1"/>
        <v>40</v>
      </c>
      <c r="AE8" s="14">
        <f t="shared" si="1"/>
        <v>15</v>
      </c>
      <c r="AF8" s="14">
        <f t="shared" si="1"/>
        <v>0</v>
      </c>
      <c r="AG8" s="14">
        <f t="shared" si="1"/>
        <v>0</v>
      </c>
      <c r="AH8" s="14">
        <f t="shared" si="1"/>
        <v>35</v>
      </c>
      <c r="AI8" s="14">
        <f t="shared" si="1"/>
        <v>0</v>
      </c>
      <c r="AJ8" s="14">
        <f t="shared" si="1"/>
        <v>0</v>
      </c>
      <c r="AK8" s="14">
        <f t="shared" si="1"/>
        <v>0</v>
      </c>
      <c r="AL8" s="14">
        <f t="shared" si="1"/>
        <v>0</v>
      </c>
      <c r="AM8" s="14">
        <f t="shared" ref="AM8:BA8" si="2">SUM(AM11:AM14)</f>
        <v>0</v>
      </c>
      <c r="AN8" s="14">
        <f t="shared" si="2"/>
        <v>0</v>
      </c>
      <c r="AO8" s="14">
        <f t="shared" si="2"/>
        <v>0</v>
      </c>
      <c r="AP8" s="14">
        <f t="shared" si="2"/>
        <v>0</v>
      </c>
      <c r="AQ8" s="32">
        <f>SUM(AQ9:AQ14)</f>
        <v>3</v>
      </c>
      <c r="AR8" s="14">
        <f t="shared" si="2"/>
        <v>2</v>
      </c>
      <c r="AS8" s="14">
        <f t="shared" si="2"/>
        <v>4</v>
      </c>
      <c r="AT8" s="14">
        <f t="shared" si="2"/>
        <v>4</v>
      </c>
      <c r="AU8" s="14">
        <f t="shared" si="2"/>
        <v>2</v>
      </c>
      <c r="AV8" s="14">
        <f t="shared" si="2"/>
        <v>0</v>
      </c>
      <c r="AW8" s="14">
        <f t="shared" si="2"/>
        <v>0</v>
      </c>
      <c r="AX8" s="32">
        <f>SUM(AX9:AX14)</f>
        <v>9</v>
      </c>
      <c r="AY8" s="32">
        <f t="shared" si="2"/>
        <v>0</v>
      </c>
      <c r="AZ8" s="14">
        <f t="shared" si="2"/>
        <v>2</v>
      </c>
      <c r="BA8" s="14">
        <f t="shared" si="2"/>
        <v>0</v>
      </c>
    </row>
    <row r="9" spans="1:53" s="2" customFormat="1" x14ac:dyDescent="0.2">
      <c r="A9" s="15" t="s">
        <v>38</v>
      </c>
      <c r="B9" s="16" t="s">
        <v>43</v>
      </c>
      <c r="C9" s="17" t="s">
        <v>178</v>
      </c>
      <c r="D9" s="73">
        <f>SUM(E9,N9)</f>
        <v>60</v>
      </c>
      <c r="E9" s="73">
        <f>SUM(F9:G9,M9)</f>
        <v>60</v>
      </c>
      <c r="F9" s="74">
        <f t="shared" ref="F9:G12" si="3">SUM(O9,S9,W9,AA9,AE9,AI9,AM9)</f>
        <v>0</v>
      </c>
      <c r="G9" s="74">
        <f t="shared" si="3"/>
        <v>60</v>
      </c>
      <c r="H9" s="18"/>
      <c r="I9" s="18"/>
      <c r="J9" s="18">
        <v>60</v>
      </c>
      <c r="K9" s="18"/>
      <c r="L9" s="18"/>
      <c r="M9" s="74">
        <f t="shared" ref="M9:N12" si="4">SUM(Q9,U9,Y9,AC9,AG9,AK9,AO9)</f>
        <v>0</v>
      </c>
      <c r="N9" s="73">
        <f t="shared" si="4"/>
        <v>0</v>
      </c>
      <c r="O9" s="26"/>
      <c r="P9" s="26">
        <v>30</v>
      </c>
      <c r="Q9" s="26"/>
      <c r="R9" s="26"/>
      <c r="S9" s="26"/>
      <c r="T9" s="26">
        <v>30</v>
      </c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33"/>
      <c r="AY9" s="33"/>
      <c r="AZ9" s="26"/>
      <c r="BA9" s="26"/>
    </row>
    <row r="10" spans="1:53" s="2" customFormat="1" x14ac:dyDescent="0.2">
      <c r="A10" s="15" t="s">
        <v>40</v>
      </c>
      <c r="B10" s="16" t="s">
        <v>41</v>
      </c>
      <c r="C10" s="17" t="s">
        <v>154</v>
      </c>
      <c r="D10" s="73">
        <f>SUM(E10,N10)</f>
        <v>25</v>
      </c>
      <c r="E10" s="73">
        <f>SUM(F10:G10,M10)</f>
        <v>15</v>
      </c>
      <c r="F10" s="74">
        <f t="shared" si="3"/>
        <v>0</v>
      </c>
      <c r="G10" s="74">
        <f t="shared" si="3"/>
        <v>15</v>
      </c>
      <c r="H10" s="18"/>
      <c r="I10" s="18"/>
      <c r="J10" s="18">
        <v>15</v>
      </c>
      <c r="K10" s="18"/>
      <c r="L10" s="18"/>
      <c r="M10" s="74">
        <f t="shared" si="4"/>
        <v>0</v>
      </c>
      <c r="N10" s="73">
        <f t="shared" si="4"/>
        <v>10</v>
      </c>
      <c r="O10" s="26"/>
      <c r="P10" s="26">
        <v>15</v>
      </c>
      <c r="Q10" s="26"/>
      <c r="R10" s="26">
        <v>10</v>
      </c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>
        <v>1</v>
      </c>
      <c r="AR10" s="26"/>
      <c r="AS10" s="26"/>
      <c r="AT10" s="26"/>
      <c r="AU10" s="26"/>
      <c r="AV10" s="26"/>
      <c r="AW10" s="26"/>
      <c r="AX10" s="33">
        <v>1</v>
      </c>
      <c r="AY10" s="33"/>
      <c r="AZ10" s="26"/>
      <c r="BA10" s="26"/>
    </row>
    <row r="11" spans="1:53" s="2" customFormat="1" x14ac:dyDescent="0.2">
      <c r="A11" s="15" t="s">
        <v>42</v>
      </c>
      <c r="B11" s="16" t="s">
        <v>45</v>
      </c>
      <c r="C11" s="17" t="s">
        <v>177</v>
      </c>
      <c r="D11" s="73">
        <f>SUM(E11,N11)</f>
        <v>15</v>
      </c>
      <c r="E11" s="73">
        <f>SUM(F11:G11,M11)</f>
        <v>15</v>
      </c>
      <c r="F11" s="74">
        <f t="shared" si="3"/>
        <v>5</v>
      </c>
      <c r="G11" s="74">
        <f t="shared" si="3"/>
        <v>10</v>
      </c>
      <c r="H11" s="18"/>
      <c r="I11" s="18">
        <v>10</v>
      </c>
      <c r="J11" s="18"/>
      <c r="K11" s="18"/>
      <c r="L11" s="18"/>
      <c r="M11" s="74">
        <f t="shared" si="4"/>
        <v>0</v>
      </c>
      <c r="N11" s="73">
        <f t="shared" si="4"/>
        <v>0</v>
      </c>
      <c r="O11" s="26"/>
      <c r="P11" s="26"/>
      <c r="Q11" s="26"/>
      <c r="R11" s="26"/>
      <c r="S11" s="26">
        <v>5</v>
      </c>
      <c r="T11" s="26">
        <v>10</v>
      </c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33"/>
      <c r="AY11" s="33"/>
      <c r="AZ11" s="26"/>
      <c r="BA11" s="26"/>
    </row>
    <row r="12" spans="1:53" s="2" customFormat="1" ht="49.5" x14ac:dyDescent="0.2">
      <c r="A12" s="15" t="s">
        <v>44</v>
      </c>
      <c r="B12" s="16" t="s">
        <v>39</v>
      </c>
      <c r="C12" s="17" t="s">
        <v>190</v>
      </c>
      <c r="D12" s="73">
        <f>SUM(E12,N12)</f>
        <v>300</v>
      </c>
      <c r="E12" s="73">
        <f>SUM(F12:G12,M12)</f>
        <v>180</v>
      </c>
      <c r="F12" s="74">
        <f t="shared" si="3"/>
        <v>0</v>
      </c>
      <c r="G12" s="74">
        <f t="shared" si="3"/>
        <v>180</v>
      </c>
      <c r="H12" s="18"/>
      <c r="I12" s="18"/>
      <c r="J12" s="18">
        <v>180</v>
      </c>
      <c r="K12" s="18"/>
      <c r="L12" s="18"/>
      <c r="M12" s="74">
        <f t="shared" si="4"/>
        <v>0</v>
      </c>
      <c r="N12" s="73">
        <f t="shared" si="4"/>
        <v>120</v>
      </c>
      <c r="O12" s="26"/>
      <c r="P12" s="26">
        <v>30</v>
      </c>
      <c r="Q12" s="26"/>
      <c r="R12" s="26">
        <v>20</v>
      </c>
      <c r="S12" s="26"/>
      <c r="T12" s="26">
        <v>30</v>
      </c>
      <c r="U12" s="26"/>
      <c r="V12" s="26">
        <v>20</v>
      </c>
      <c r="W12" s="26"/>
      <c r="X12" s="26">
        <v>60</v>
      </c>
      <c r="Y12" s="26"/>
      <c r="Z12" s="26">
        <v>40</v>
      </c>
      <c r="AA12" s="26"/>
      <c r="AB12" s="26">
        <v>60</v>
      </c>
      <c r="AC12" s="26"/>
      <c r="AD12" s="26">
        <v>40</v>
      </c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>
        <v>2</v>
      </c>
      <c r="AR12" s="26">
        <v>2</v>
      </c>
      <c r="AS12" s="26">
        <v>4</v>
      </c>
      <c r="AT12" s="26">
        <v>4</v>
      </c>
      <c r="AU12" s="26"/>
      <c r="AV12" s="26"/>
      <c r="AW12" s="26"/>
      <c r="AX12" s="33">
        <v>7</v>
      </c>
      <c r="AY12" s="33"/>
      <c r="AZ12" s="26"/>
      <c r="BA12" s="26"/>
    </row>
    <row r="13" spans="1:53" s="2" customFormat="1" x14ac:dyDescent="0.2">
      <c r="A13" s="15" t="s">
        <v>46</v>
      </c>
      <c r="B13" s="16" t="s">
        <v>47</v>
      </c>
      <c r="C13" s="17" t="s">
        <v>176</v>
      </c>
      <c r="D13" s="73">
        <f t="shared" ref="D13:D14" si="5">SUM(E13,N13)</f>
        <v>15</v>
      </c>
      <c r="E13" s="73">
        <f t="shared" ref="E13:E14" si="6">SUM(F13:G13,M13)</f>
        <v>15</v>
      </c>
      <c r="F13" s="74">
        <f t="shared" ref="F13:F14" si="7">SUM(O13,S13,W13,AA13,AE13,AI13,AM13)</f>
        <v>15</v>
      </c>
      <c r="G13" s="74">
        <f t="shared" ref="G13:G14" si="8">SUM(P13,T13,X13,AB13,AF13,AJ13,AN13)</f>
        <v>0</v>
      </c>
      <c r="H13" s="18"/>
      <c r="I13" s="18"/>
      <c r="J13" s="18"/>
      <c r="K13" s="18"/>
      <c r="L13" s="18"/>
      <c r="M13" s="74">
        <f t="shared" ref="M13:N13" si="9">SUM(Q13,U13,Y13,AC13,AG13,AK13,AO13)</f>
        <v>0</v>
      </c>
      <c r="N13" s="73">
        <f t="shared" si="9"/>
        <v>0</v>
      </c>
      <c r="O13" s="26">
        <v>15</v>
      </c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33"/>
      <c r="AY13" s="33"/>
      <c r="AZ13" s="26"/>
      <c r="BA13" s="26"/>
    </row>
    <row r="14" spans="1:53" s="2" customFormat="1" x14ac:dyDescent="0.2">
      <c r="A14" s="15" t="s">
        <v>48</v>
      </c>
      <c r="B14" s="16" t="s">
        <v>49</v>
      </c>
      <c r="C14" s="17" t="s">
        <v>155</v>
      </c>
      <c r="D14" s="73">
        <f t="shared" si="5"/>
        <v>50</v>
      </c>
      <c r="E14" s="73">
        <f t="shared" si="6"/>
        <v>15</v>
      </c>
      <c r="F14" s="74">
        <f t="shared" si="7"/>
        <v>15</v>
      </c>
      <c r="G14" s="74">
        <f t="shared" si="8"/>
        <v>0</v>
      </c>
      <c r="H14" s="18"/>
      <c r="I14" s="18"/>
      <c r="J14" s="18"/>
      <c r="K14" s="18"/>
      <c r="L14" s="18"/>
      <c r="M14" s="74">
        <f>SUM(Q14,U14,Y14,AC14,AG14,AK14,AO14)</f>
        <v>0</v>
      </c>
      <c r="N14" s="73">
        <f>SUM(R14,V14,Z14,AD14,AH14,AL14,AP14)</f>
        <v>35</v>
      </c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>
        <v>15</v>
      </c>
      <c r="AF14" s="26"/>
      <c r="AG14" s="26"/>
      <c r="AH14" s="26">
        <v>35</v>
      </c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>
        <v>2</v>
      </c>
      <c r="AV14" s="26"/>
      <c r="AW14" s="26"/>
      <c r="AX14" s="33">
        <v>1</v>
      </c>
      <c r="AY14" s="33"/>
      <c r="AZ14" s="26">
        <v>2</v>
      </c>
      <c r="BA14" s="26"/>
    </row>
    <row r="15" spans="1:53" s="3" customFormat="1" ht="45.75" x14ac:dyDescent="0.2">
      <c r="A15" s="72" t="s">
        <v>50</v>
      </c>
      <c r="B15" s="13" t="s">
        <v>51</v>
      </c>
      <c r="C15" s="72"/>
      <c r="D15" s="14">
        <f t="shared" ref="D15:AJ15" si="10">SUM(D16:D26)</f>
        <v>850</v>
      </c>
      <c r="E15" s="14">
        <f t="shared" si="10"/>
        <v>510</v>
      </c>
      <c r="F15" s="14">
        <f t="shared" si="10"/>
        <v>195</v>
      </c>
      <c r="G15" s="14">
        <f t="shared" si="10"/>
        <v>315</v>
      </c>
      <c r="H15" s="14">
        <f t="shared" si="10"/>
        <v>120</v>
      </c>
      <c r="I15" s="14">
        <f t="shared" si="10"/>
        <v>195</v>
      </c>
      <c r="J15" s="14">
        <f t="shared" si="10"/>
        <v>0</v>
      </c>
      <c r="K15" s="14">
        <f t="shared" si="10"/>
        <v>0</v>
      </c>
      <c r="L15" s="14">
        <f t="shared" si="10"/>
        <v>0</v>
      </c>
      <c r="M15" s="14">
        <f t="shared" si="10"/>
        <v>0</v>
      </c>
      <c r="N15" s="14">
        <f t="shared" si="10"/>
        <v>340</v>
      </c>
      <c r="O15" s="14">
        <f t="shared" si="10"/>
        <v>60</v>
      </c>
      <c r="P15" s="14">
        <f t="shared" si="10"/>
        <v>105</v>
      </c>
      <c r="Q15" s="14">
        <f t="shared" si="10"/>
        <v>0</v>
      </c>
      <c r="R15" s="14">
        <f t="shared" si="10"/>
        <v>135</v>
      </c>
      <c r="S15" s="14">
        <f t="shared" si="10"/>
        <v>60</v>
      </c>
      <c r="T15" s="14">
        <f t="shared" si="10"/>
        <v>75</v>
      </c>
      <c r="U15" s="14">
        <f t="shared" si="10"/>
        <v>0</v>
      </c>
      <c r="V15" s="14">
        <f t="shared" si="10"/>
        <v>90</v>
      </c>
      <c r="W15" s="14">
        <f t="shared" si="10"/>
        <v>60</v>
      </c>
      <c r="X15" s="14">
        <f t="shared" si="10"/>
        <v>105</v>
      </c>
      <c r="Y15" s="14">
        <f t="shared" si="10"/>
        <v>0</v>
      </c>
      <c r="Z15" s="14">
        <f t="shared" si="10"/>
        <v>85</v>
      </c>
      <c r="AA15" s="14">
        <f t="shared" si="10"/>
        <v>15</v>
      </c>
      <c r="AB15" s="14">
        <f t="shared" si="10"/>
        <v>30</v>
      </c>
      <c r="AC15" s="14">
        <f t="shared" si="10"/>
        <v>0</v>
      </c>
      <c r="AD15" s="14">
        <f t="shared" si="10"/>
        <v>30</v>
      </c>
      <c r="AE15" s="14">
        <f t="shared" si="10"/>
        <v>0</v>
      </c>
      <c r="AF15" s="14">
        <f t="shared" si="10"/>
        <v>0</v>
      </c>
      <c r="AG15" s="14">
        <f t="shared" si="10"/>
        <v>0</v>
      </c>
      <c r="AH15" s="14">
        <f t="shared" si="10"/>
        <v>0</v>
      </c>
      <c r="AI15" s="14">
        <f t="shared" si="10"/>
        <v>0</v>
      </c>
      <c r="AJ15" s="14">
        <f t="shared" si="10"/>
        <v>0</v>
      </c>
      <c r="AK15" s="14">
        <f t="shared" ref="AK15:BA15" si="11">SUM(AK16:AK26)</f>
        <v>0</v>
      </c>
      <c r="AL15" s="14">
        <f t="shared" si="11"/>
        <v>0</v>
      </c>
      <c r="AM15" s="14">
        <f t="shared" si="11"/>
        <v>0</v>
      </c>
      <c r="AN15" s="14">
        <f t="shared" si="11"/>
        <v>0</v>
      </c>
      <c r="AO15" s="14">
        <f t="shared" si="11"/>
        <v>0</v>
      </c>
      <c r="AP15" s="14">
        <f t="shared" si="11"/>
        <v>0</v>
      </c>
      <c r="AQ15" s="14">
        <f t="shared" si="11"/>
        <v>12</v>
      </c>
      <c r="AR15" s="14">
        <f t="shared" si="11"/>
        <v>9</v>
      </c>
      <c r="AS15" s="14">
        <f t="shared" si="11"/>
        <v>10</v>
      </c>
      <c r="AT15" s="14">
        <f t="shared" si="11"/>
        <v>3</v>
      </c>
      <c r="AU15" s="14">
        <f t="shared" si="11"/>
        <v>0</v>
      </c>
      <c r="AV15" s="14">
        <f t="shared" si="11"/>
        <v>0</v>
      </c>
      <c r="AW15" s="14">
        <f t="shared" si="11"/>
        <v>0</v>
      </c>
      <c r="AX15" s="32">
        <f t="shared" si="11"/>
        <v>20.400000000000002</v>
      </c>
      <c r="AY15" s="32">
        <f t="shared" si="11"/>
        <v>5</v>
      </c>
      <c r="AZ15" s="14">
        <f t="shared" si="11"/>
        <v>0</v>
      </c>
      <c r="BA15" s="14">
        <f t="shared" si="11"/>
        <v>0</v>
      </c>
    </row>
    <row r="16" spans="1:53" s="2" customFormat="1" x14ac:dyDescent="0.2">
      <c r="A16" s="15" t="s">
        <v>38</v>
      </c>
      <c r="B16" s="16" t="s">
        <v>52</v>
      </c>
      <c r="C16" s="17" t="s">
        <v>156</v>
      </c>
      <c r="D16" s="73">
        <f t="shared" ref="D16:D26" si="12">SUM(E16,N16)</f>
        <v>100</v>
      </c>
      <c r="E16" s="73">
        <f t="shared" ref="E16:E26" si="13">SUM(F16:G16,M16)</f>
        <v>45</v>
      </c>
      <c r="F16" s="74">
        <f t="shared" ref="F16:F26" si="14">SUM(O16,S16,W16,AA16,AE16,AI16,AM16)</f>
        <v>15</v>
      </c>
      <c r="G16" s="74">
        <f t="shared" ref="G16:G26" si="15">SUM(P16,T16,X16,AB16,AF16,AJ16,AN16)</f>
        <v>30</v>
      </c>
      <c r="H16" s="18"/>
      <c r="I16" s="18">
        <v>30</v>
      </c>
      <c r="J16" s="18"/>
      <c r="K16" s="18"/>
      <c r="L16" s="18"/>
      <c r="M16" s="74">
        <f t="shared" ref="M16:M26" si="16">SUM(Q16,U16,Y16,AC16,AG16,AK16,AO16)</f>
        <v>0</v>
      </c>
      <c r="N16" s="73">
        <f t="shared" ref="N16:N26" si="17">SUM(R16,V16,Z16,AD16,AH16,AL16,AP16)</f>
        <v>55</v>
      </c>
      <c r="O16" s="26">
        <v>15</v>
      </c>
      <c r="P16" s="26">
        <v>30</v>
      </c>
      <c r="Q16" s="26"/>
      <c r="R16" s="26">
        <v>55</v>
      </c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>
        <v>4</v>
      </c>
      <c r="AR16" s="26"/>
      <c r="AS16" s="26"/>
      <c r="AT16" s="26"/>
      <c r="AU16" s="26"/>
      <c r="AV16" s="26"/>
      <c r="AW16" s="26"/>
      <c r="AX16" s="33">
        <f t="shared" ref="AX16:AX26" si="18">E16/25</f>
        <v>1.8</v>
      </c>
      <c r="AY16" s="33"/>
      <c r="AZ16" s="26"/>
      <c r="BA16" s="26"/>
    </row>
    <row r="17" spans="1:53" s="2" customFormat="1" x14ac:dyDescent="0.2">
      <c r="A17" s="15" t="s">
        <v>40</v>
      </c>
      <c r="B17" s="16" t="s">
        <v>53</v>
      </c>
      <c r="C17" s="17" t="s">
        <v>157</v>
      </c>
      <c r="D17" s="73">
        <f t="shared" si="12"/>
        <v>50</v>
      </c>
      <c r="E17" s="73">
        <f t="shared" si="13"/>
        <v>30</v>
      </c>
      <c r="F17" s="74">
        <f t="shared" si="14"/>
        <v>15</v>
      </c>
      <c r="G17" s="74">
        <f t="shared" si="15"/>
        <v>15</v>
      </c>
      <c r="H17" s="18">
        <v>15</v>
      </c>
      <c r="I17" s="18"/>
      <c r="J17" s="18"/>
      <c r="K17" s="18"/>
      <c r="L17" s="18"/>
      <c r="M17" s="74">
        <f t="shared" si="16"/>
        <v>0</v>
      </c>
      <c r="N17" s="73">
        <f t="shared" si="17"/>
        <v>20</v>
      </c>
      <c r="O17" s="26">
        <v>15</v>
      </c>
      <c r="P17" s="26">
        <v>15</v>
      </c>
      <c r="Q17" s="26"/>
      <c r="R17" s="26">
        <v>20</v>
      </c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>
        <v>2</v>
      </c>
      <c r="AR17" s="26"/>
      <c r="AS17" s="26"/>
      <c r="AT17" s="26"/>
      <c r="AU17" s="26"/>
      <c r="AV17" s="26"/>
      <c r="AW17" s="26"/>
      <c r="AX17" s="33">
        <f t="shared" si="18"/>
        <v>1.2</v>
      </c>
      <c r="AY17" s="33"/>
      <c r="AZ17" s="26"/>
      <c r="BA17" s="26"/>
    </row>
    <row r="18" spans="1:53" s="2" customFormat="1" x14ac:dyDescent="0.2">
      <c r="A18" s="15" t="s">
        <v>42</v>
      </c>
      <c r="B18" s="16" t="s">
        <v>54</v>
      </c>
      <c r="C18" s="17" t="s">
        <v>158</v>
      </c>
      <c r="D18" s="73">
        <f t="shared" si="12"/>
        <v>125</v>
      </c>
      <c r="E18" s="73">
        <f t="shared" si="13"/>
        <v>75</v>
      </c>
      <c r="F18" s="74">
        <f t="shared" si="14"/>
        <v>30</v>
      </c>
      <c r="G18" s="74">
        <f t="shared" si="15"/>
        <v>45</v>
      </c>
      <c r="H18" s="18"/>
      <c r="I18" s="18">
        <v>45</v>
      </c>
      <c r="J18" s="18"/>
      <c r="K18" s="18"/>
      <c r="L18" s="18"/>
      <c r="M18" s="74">
        <f t="shared" si="16"/>
        <v>0</v>
      </c>
      <c r="N18" s="73">
        <f t="shared" si="17"/>
        <v>50</v>
      </c>
      <c r="O18" s="26"/>
      <c r="P18" s="26"/>
      <c r="Q18" s="26"/>
      <c r="R18" s="26"/>
      <c r="S18" s="26">
        <v>15</v>
      </c>
      <c r="T18" s="26">
        <v>15</v>
      </c>
      <c r="U18" s="26"/>
      <c r="V18" s="26">
        <v>20</v>
      </c>
      <c r="W18" s="26">
        <v>15</v>
      </c>
      <c r="X18" s="26">
        <v>30</v>
      </c>
      <c r="Y18" s="26"/>
      <c r="Z18" s="26">
        <v>30</v>
      </c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>
        <v>2</v>
      </c>
      <c r="AS18" s="26">
        <v>3</v>
      </c>
      <c r="AT18" s="26"/>
      <c r="AU18" s="26"/>
      <c r="AV18" s="26"/>
      <c r="AW18" s="26"/>
      <c r="AX18" s="33">
        <v>3</v>
      </c>
      <c r="AY18" s="33"/>
      <c r="AZ18" s="26"/>
      <c r="BA18" s="26"/>
    </row>
    <row r="19" spans="1:53" s="2" customFormat="1" x14ac:dyDescent="0.2">
      <c r="A19" s="15" t="s">
        <v>44</v>
      </c>
      <c r="B19" s="16" t="s">
        <v>55</v>
      </c>
      <c r="C19" s="17" t="s">
        <v>159</v>
      </c>
      <c r="D19" s="73">
        <f t="shared" si="12"/>
        <v>50</v>
      </c>
      <c r="E19" s="73">
        <f t="shared" si="13"/>
        <v>30</v>
      </c>
      <c r="F19" s="74">
        <f t="shared" si="14"/>
        <v>15</v>
      </c>
      <c r="G19" s="74">
        <f t="shared" si="15"/>
        <v>15</v>
      </c>
      <c r="H19" s="18"/>
      <c r="I19" s="18">
        <v>15</v>
      </c>
      <c r="J19" s="18"/>
      <c r="K19" s="18"/>
      <c r="L19" s="18"/>
      <c r="M19" s="74">
        <f t="shared" si="16"/>
        <v>0</v>
      </c>
      <c r="N19" s="73">
        <f t="shared" si="17"/>
        <v>20</v>
      </c>
      <c r="O19" s="26"/>
      <c r="P19" s="26"/>
      <c r="Q19" s="26"/>
      <c r="R19" s="26"/>
      <c r="S19" s="26">
        <v>15</v>
      </c>
      <c r="T19" s="26">
        <v>15</v>
      </c>
      <c r="U19" s="26"/>
      <c r="V19" s="26">
        <v>20</v>
      </c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>
        <v>2</v>
      </c>
      <c r="AS19" s="26"/>
      <c r="AT19" s="26"/>
      <c r="AU19" s="26"/>
      <c r="AV19" s="26"/>
      <c r="AW19" s="26"/>
      <c r="AX19" s="33">
        <f t="shared" si="18"/>
        <v>1.2</v>
      </c>
      <c r="AY19" s="33"/>
      <c r="AZ19" s="26"/>
      <c r="BA19" s="26"/>
    </row>
    <row r="20" spans="1:53" s="2" customFormat="1" x14ac:dyDescent="0.2">
      <c r="A20" s="15" t="s">
        <v>46</v>
      </c>
      <c r="B20" s="16" t="s">
        <v>56</v>
      </c>
      <c r="C20" s="17" t="s">
        <v>159</v>
      </c>
      <c r="D20" s="73">
        <f t="shared" si="12"/>
        <v>50</v>
      </c>
      <c r="E20" s="73">
        <f t="shared" si="13"/>
        <v>30</v>
      </c>
      <c r="F20" s="74">
        <f t="shared" si="14"/>
        <v>15</v>
      </c>
      <c r="G20" s="74">
        <f t="shared" si="15"/>
        <v>15</v>
      </c>
      <c r="H20" s="18"/>
      <c r="I20" s="18">
        <v>15</v>
      </c>
      <c r="J20" s="18"/>
      <c r="K20" s="18"/>
      <c r="L20" s="18"/>
      <c r="M20" s="74">
        <f t="shared" si="16"/>
        <v>0</v>
      </c>
      <c r="N20" s="73">
        <f t="shared" si="17"/>
        <v>20</v>
      </c>
      <c r="O20" s="26"/>
      <c r="P20" s="26"/>
      <c r="Q20" s="26"/>
      <c r="R20" s="26"/>
      <c r="S20" s="26">
        <v>15</v>
      </c>
      <c r="T20" s="26">
        <v>15</v>
      </c>
      <c r="U20" s="26"/>
      <c r="V20" s="26">
        <v>20</v>
      </c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>
        <v>2</v>
      </c>
      <c r="AS20" s="26"/>
      <c r="AT20" s="26"/>
      <c r="AU20" s="26"/>
      <c r="AV20" s="26"/>
      <c r="AW20" s="26"/>
      <c r="AX20" s="33">
        <f t="shared" si="18"/>
        <v>1.2</v>
      </c>
      <c r="AY20" s="33"/>
      <c r="AZ20" s="26"/>
      <c r="BA20" s="26"/>
    </row>
    <row r="21" spans="1:53" s="2" customFormat="1" x14ac:dyDescent="0.2">
      <c r="A21" s="15" t="s">
        <v>48</v>
      </c>
      <c r="B21" s="16" t="s">
        <v>57</v>
      </c>
      <c r="C21" s="17" t="s">
        <v>160</v>
      </c>
      <c r="D21" s="73">
        <f t="shared" si="12"/>
        <v>50</v>
      </c>
      <c r="E21" s="73">
        <f t="shared" si="13"/>
        <v>30</v>
      </c>
      <c r="F21" s="74">
        <f t="shared" si="14"/>
        <v>15</v>
      </c>
      <c r="G21" s="74">
        <f t="shared" si="15"/>
        <v>15</v>
      </c>
      <c r="H21" s="18">
        <v>15</v>
      </c>
      <c r="I21" s="18"/>
      <c r="J21" s="18"/>
      <c r="K21" s="18"/>
      <c r="L21" s="18"/>
      <c r="M21" s="74">
        <f t="shared" si="16"/>
        <v>0</v>
      </c>
      <c r="N21" s="73">
        <f t="shared" si="17"/>
        <v>20</v>
      </c>
      <c r="O21" s="26"/>
      <c r="P21" s="26"/>
      <c r="Q21" s="26"/>
      <c r="R21" s="26"/>
      <c r="S21" s="26"/>
      <c r="T21" s="26"/>
      <c r="U21" s="26"/>
      <c r="V21" s="26"/>
      <c r="W21" s="26">
        <v>15</v>
      </c>
      <c r="X21" s="26">
        <v>15</v>
      </c>
      <c r="Y21" s="26"/>
      <c r="Z21" s="26">
        <v>20</v>
      </c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>
        <v>2</v>
      </c>
      <c r="AT21" s="26"/>
      <c r="AU21" s="26"/>
      <c r="AV21" s="26"/>
      <c r="AW21" s="26"/>
      <c r="AX21" s="33">
        <f t="shared" si="18"/>
        <v>1.2</v>
      </c>
      <c r="AY21" s="33"/>
      <c r="AZ21" s="26"/>
      <c r="BA21" s="26"/>
    </row>
    <row r="22" spans="1:53" s="2" customFormat="1" x14ac:dyDescent="0.2">
      <c r="A22" s="15" t="s">
        <v>58</v>
      </c>
      <c r="B22" s="16" t="s">
        <v>59</v>
      </c>
      <c r="C22" s="17" t="s">
        <v>161</v>
      </c>
      <c r="D22" s="73">
        <f t="shared" si="12"/>
        <v>75</v>
      </c>
      <c r="E22" s="73">
        <f t="shared" si="13"/>
        <v>45</v>
      </c>
      <c r="F22" s="74">
        <f t="shared" si="14"/>
        <v>15</v>
      </c>
      <c r="G22" s="74">
        <f t="shared" si="15"/>
        <v>30</v>
      </c>
      <c r="H22" s="18"/>
      <c r="I22" s="18">
        <v>30</v>
      </c>
      <c r="J22" s="18"/>
      <c r="K22" s="18"/>
      <c r="L22" s="18"/>
      <c r="M22" s="74">
        <f t="shared" si="16"/>
        <v>0</v>
      </c>
      <c r="N22" s="73">
        <f t="shared" si="17"/>
        <v>30</v>
      </c>
      <c r="O22" s="26"/>
      <c r="P22" s="26"/>
      <c r="Q22" s="26"/>
      <c r="R22" s="26"/>
      <c r="S22" s="26">
        <v>15</v>
      </c>
      <c r="T22" s="26">
        <v>30</v>
      </c>
      <c r="U22" s="26"/>
      <c r="V22" s="26">
        <v>30</v>
      </c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>
        <v>3</v>
      </c>
      <c r="AS22" s="26"/>
      <c r="AT22" s="26"/>
      <c r="AU22" s="26"/>
      <c r="AV22" s="26"/>
      <c r="AW22" s="26"/>
      <c r="AX22" s="33">
        <f t="shared" si="18"/>
        <v>1.8</v>
      </c>
      <c r="AY22" s="33"/>
      <c r="AZ22" s="26"/>
      <c r="BA22" s="26"/>
    </row>
    <row r="23" spans="1:53" s="2" customFormat="1" x14ac:dyDescent="0.2">
      <c r="A23" s="15" t="s">
        <v>60</v>
      </c>
      <c r="B23" s="16" t="s">
        <v>61</v>
      </c>
      <c r="C23" s="17" t="s">
        <v>156</v>
      </c>
      <c r="D23" s="73">
        <f t="shared" si="12"/>
        <v>75</v>
      </c>
      <c r="E23" s="73">
        <f t="shared" si="13"/>
        <v>45</v>
      </c>
      <c r="F23" s="74">
        <f t="shared" si="14"/>
        <v>15</v>
      </c>
      <c r="G23" s="74">
        <f t="shared" si="15"/>
        <v>30</v>
      </c>
      <c r="H23" s="18"/>
      <c r="I23" s="18">
        <v>30</v>
      </c>
      <c r="J23" s="18"/>
      <c r="K23" s="18"/>
      <c r="L23" s="18"/>
      <c r="M23" s="74">
        <f t="shared" si="16"/>
        <v>0</v>
      </c>
      <c r="N23" s="73">
        <f t="shared" si="17"/>
        <v>30</v>
      </c>
      <c r="O23" s="26">
        <v>15</v>
      </c>
      <c r="P23" s="26">
        <v>30</v>
      </c>
      <c r="Q23" s="26"/>
      <c r="R23" s="26">
        <v>30</v>
      </c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>
        <v>3</v>
      </c>
      <c r="AR23" s="26"/>
      <c r="AS23" s="26"/>
      <c r="AT23" s="26"/>
      <c r="AU23" s="26"/>
      <c r="AV23" s="26"/>
      <c r="AW23" s="26"/>
      <c r="AX23" s="33">
        <f t="shared" si="18"/>
        <v>1.8</v>
      </c>
      <c r="AY23" s="33"/>
      <c r="AZ23" s="26"/>
      <c r="BA23" s="26"/>
    </row>
    <row r="24" spans="1:53" s="2" customFormat="1" x14ac:dyDescent="0.2">
      <c r="A24" s="15" t="s">
        <v>62</v>
      </c>
      <c r="B24" s="16" t="s">
        <v>63</v>
      </c>
      <c r="C24" s="17" t="s">
        <v>157</v>
      </c>
      <c r="D24" s="73">
        <f t="shared" si="12"/>
        <v>75</v>
      </c>
      <c r="E24" s="73">
        <f t="shared" si="13"/>
        <v>45</v>
      </c>
      <c r="F24" s="74">
        <f t="shared" si="14"/>
        <v>15</v>
      </c>
      <c r="G24" s="74">
        <f t="shared" si="15"/>
        <v>30</v>
      </c>
      <c r="H24" s="18">
        <v>30</v>
      </c>
      <c r="I24" s="18"/>
      <c r="J24" s="18"/>
      <c r="K24" s="18"/>
      <c r="L24" s="18"/>
      <c r="M24" s="74">
        <f t="shared" si="16"/>
        <v>0</v>
      </c>
      <c r="N24" s="73">
        <f t="shared" si="17"/>
        <v>30</v>
      </c>
      <c r="O24" s="26">
        <v>15</v>
      </c>
      <c r="P24" s="26">
        <v>30</v>
      </c>
      <c r="Q24" s="26"/>
      <c r="R24" s="26">
        <v>30</v>
      </c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>
        <v>3</v>
      </c>
      <c r="AR24" s="26"/>
      <c r="AS24" s="26"/>
      <c r="AT24" s="26"/>
      <c r="AU24" s="26"/>
      <c r="AV24" s="26"/>
      <c r="AW24" s="26"/>
      <c r="AX24" s="33">
        <f t="shared" si="18"/>
        <v>1.8</v>
      </c>
      <c r="AY24" s="33">
        <v>2</v>
      </c>
      <c r="AZ24" s="26"/>
      <c r="BA24" s="26"/>
    </row>
    <row r="25" spans="1:53" s="2" customFormat="1" x14ac:dyDescent="0.2">
      <c r="A25" s="15" t="s">
        <v>64</v>
      </c>
      <c r="B25" s="16" t="s">
        <v>65</v>
      </c>
      <c r="C25" s="17" t="s">
        <v>162</v>
      </c>
      <c r="D25" s="73">
        <f t="shared" si="12"/>
        <v>75</v>
      </c>
      <c r="E25" s="73">
        <f t="shared" si="13"/>
        <v>60</v>
      </c>
      <c r="F25" s="74">
        <f t="shared" si="14"/>
        <v>15</v>
      </c>
      <c r="G25" s="74">
        <f t="shared" si="15"/>
        <v>45</v>
      </c>
      <c r="H25" s="18">
        <v>15</v>
      </c>
      <c r="I25" s="18">
        <v>30</v>
      </c>
      <c r="J25" s="18"/>
      <c r="K25" s="18"/>
      <c r="L25" s="18"/>
      <c r="M25" s="74">
        <f t="shared" si="16"/>
        <v>0</v>
      </c>
      <c r="N25" s="73">
        <f t="shared" si="17"/>
        <v>15</v>
      </c>
      <c r="O25" s="26"/>
      <c r="P25" s="26"/>
      <c r="Q25" s="26"/>
      <c r="R25" s="26"/>
      <c r="S25" s="26"/>
      <c r="T25" s="26"/>
      <c r="U25" s="26"/>
      <c r="V25" s="26"/>
      <c r="W25" s="26">
        <v>15</v>
      </c>
      <c r="X25" s="26">
        <v>45</v>
      </c>
      <c r="Y25" s="26"/>
      <c r="Z25" s="26">
        <v>15</v>
      </c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>
        <v>3</v>
      </c>
      <c r="AT25" s="26"/>
      <c r="AU25" s="26"/>
      <c r="AV25" s="26"/>
      <c r="AW25" s="26"/>
      <c r="AX25" s="33">
        <f t="shared" si="18"/>
        <v>2.4</v>
      </c>
      <c r="AY25" s="33"/>
      <c r="AZ25" s="26"/>
      <c r="BA25" s="26"/>
    </row>
    <row r="26" spans="1:53" s="2" customFormat="1" x14ac:dyDescent="0.2">
      <c r="A26" s="15" t="s">
        <v>66</v>
      </c>
      <c r="B26" s="16" t="s">
        <v>67</v>
      </c>
      <c r="C26" s="17" t="s">
        <v>163</v>
      </c>
      <c r="D26" s="73">
        <f t="shared" si="12"/>
        <v>125</v>
      </c>
      <c r="E26" s="73">
        <f t="shared" si="13"/>
        <v>75</v>
      </c>
      <c r="F26" s="74">
        <f t="shared" si="14"/>
        <v>30</v>
      </c>
      <c r="G26" s="74">
        <f t="shared" si="15"/>
        <v>45</v>
      </c>
      <c r="H26" s="18">
        <v>45</v>
      </c>
      <c r="I26" s="18"/>
      <c r="J26" s="18"/>
      <c r="K26" s="18"/>
      <c r="L26" s="18"/>
      <c r="M26" s="74">
        <f t="shared" si="16"/>
        <v>0</v>
      </c>
      <c r="N26" s="73">
        <f t="shared" si="17"/>
        <v>50</v>
      </c>
      <c r="O26" s="26"/>
      <c r="P26" s="26"/>
      <c r="Q26" s="26"/>
      <c r="R26" s="26"/>
      <c r="S26" s="26"/>
      <c r="T26" s="26"/>
      <c r="U26" s="26"/>
      <c r="V26" s="26"/>
      <c r="W26" s="26">
        <v>15</v>
      </c>
      <c r="X26" s="26">
        <v>15</v>
      </c>
      <c r="Y26" s="26"/>
      <c r="Z26" s="26">
        <v>20</v>
      </c>
      <c r="AA26" s="26">
        <v>15</v>
      </c>
      <c r="AB26" s="26">
        <v>30</v>
      </c>
      <c r="AC26" s="26"/>
      <c r="AD26" s="26">
        <v>30</v>
      </c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>
        <v>2</v>
      </c>
      <c r="AT26" s="26">
        <v>3</v>
      </c>
      <c r="AU26" s="26"/>
      <c r="AV26" s="26"/>
      <c r="AW26" s="26"/>
      <c r="AX26" s="33">
        <f t="shared" si="18"/>
        <v>3</v>
      </c>
      <c r="AY26" s="33">
        <v>3</v>
      </c>
      <c r="AZ26" s="26"/>
      <c r="BA26" s="26"/>
    </row>
    <row r="27" spans="1:53" s="4" customFormat="1" ht="45.75" x14ac:dyDescent="0.2">
      <c r="A27" s="72" t="s">
        <v>68</v>
      </c>
      <c r="B27" s="13" t="s">
        <v>69</v>
      </c>
      <c r="C27" s="72"/>
      <c r="D27" s="14">
        <f t="shared" ref="D27:N27" si="19">SUM(D28:D48)</f>
        <v>2000</v>
      </c>
      <c r="E27" s="14">
        <f t="shared" si="19"/>
        <v>1200</v>
      </c>
      <c r="F27" s="14">
        <f t="shared" si="19"/>
        <v>345</v>
      </c>
      <c r="G27" s="14">
        <f t="shared" si="19"/>
        <v>825</v>
      </c>
      <c r="H27" s="14">
        <f t="shared" si="19"/>
        <v>255</v>
      </c>
      <c r="I27" s="14">
        <f t="shared" si="19"/>
        <v>480</v>
      </c>
      <c r="J27" s="14">
        <f t="shared" si="19"/>
        <v>0</v>
      </c>
      <c r="K27" s="14">
        <f t="shared" si="19"/>
        <v>90</v>
      </c>
      <c r="L27" s="14">
        <f t="shared" si="19"/>
        <v>0</v>
      </c>
      <c r="M27" s="14">
        <f t="shared" si="19"/>
        <v>30</v>
      </c>
      <c r="N27" s="14">
        <f t="shared" si="19"/>
        <v>800</v>
      </c>
      <c r="O27" s="14">
        <f t="shared" ref="O27:T27" si="20">SUM(O28:O47)</f>
        <v>90</v>
      </c>
      <c r="P27" s="14">
        <f t="shared" si="20"/>
        <v>150</v>
      </c>
      <c r="Q27" s="14">
        <f t="shared" si="20"/>
        <v>0</v>
      </c>
      <c r="R27" s="14">
        <f t="shared" si="20"/>
        <v>135</v>
      </c>
      <c r="S27" s="14">
        <f t="shared" si="20"/>
        <v>60</v>
      </c>
      <c r="T27" s="14">
        <f t="shared" si="20"/>
        <v>105</v>
      </c>
      <c r="U27" s="14">
        <f t="shared" ref="U27:BA27" si="21">SUM(U28:U48)</f>
        <v>0</v>
      </c>
      <c r="V27" s="14">
        <f t="shared" si="21"/>
        <v>85</v>
      </c>
      <c r="W27" s="14">
        <f t="shared" si="21"/>
        <v>75</v>
      </c>
      <c r="X27" s="14">
        <f t="shared" si="21"/>
        <v>165</v>
      </c>
      <c r="Y27" s="14">
        <f t="shared" si="21"/>
        <v>0</v>
      </c>
      <c r="Z27" s="14">
        <f t="shared" si="21"/>
        <v>160</v>
      </c>
      <c r="AA27" s="14">
        <f t="shared" si="21"/>
        <v>60</v>
      </c>
      <c r="AB27" s="14">
        <f t="shared" si="21"/>
        <v>135</v>
      </c>
      <c r="AC27" s="14">
        <f t="shared" si="21"/>
        <v>0</v>
      </c>
      <c r="AD27" s="14">
        <f t="shared" si="21"/>
        <v>130</v>
      </c>
      <c r="AE27" s="14">
        <f t="shared" si="21"/>
        <v>45</v>
      </c>
      <c r="AF27" s="14">
        <f t="shared" si="21"/>
        <v>180</v>
      </c>
      <c r="AG27" s="14">
        <f t="shared" si="21"/>
        <v>10</v>
      </c>
      <c r="AH27" s="14">
        <f t="shared" si="21"/>
        <v>165</v>
      </c>
      <c r="AI27" s="14">
        <f t="shared" si="21"/>
        <v>15</v>
      </c>
      <c r="AJ27" s="14">
        <f t="shared" si="21"/>
        <v>90</v>
      </c>
      <c r="AK27" s="14">
        <f t="shared" si="21"/>
        <v>20</v>
      </c>
      <c r="AL27" s="14">
        <f t="shared" si="21"/>
        <v>125</v>
      </c>
      <c r="AM27" s="14">
        <f t="shared" si="21"/>
        <v>0</v>
      </c>
      <c r="AN27" s="14">
        <f t="shared" si="21"/>
        <v>0</v>
      </c>
      <c r="AO27" s="14">
        <f t="shared" si="21"/>
        <v>0</v>
      </c>
      <c r="AP27" s="14">
        <f t="shared" si="21"/>
        <v>0</v>
      </c>
      <c r="AQ27" s="14">
        <f t="shared" si="21"/>
        <v>15</v>
      </c>
      <c r="AR27" s="14">
        <f t="shared" si="21"/>
        <v>10</v>
      </c>
      <c r="AS27" s="14">
        <f t="shared" si="21"/>
        <v>16</v>
      </c>
      <c r="AT27" s="14">
        <f t="shared" si="21"/>
        <v>13</v>
      </c>
      <c r="AU27" s="14">
        <f t="shared" si="21"/>
        <v>16</v>
      </c>
      <c r="AV27" s="14">
        <f t="shared" si="21"/>
        <v>10</v>
      </c>
      <c r="AW27" s="14">
        <f t="shared" si="21"/>
        <v>0</v>
      </c>
      <c r="AX27" s="14">
        <f t="shared" si="21"/>
        <v>52.8</v>
      </c>
      <c r="AY27" s="14">
        <f t="shared" si="21"/>
        <v>57</v>
      </c>
      <c r="AZ27" s="14">
        <f t="shared" si="21"/>
        <v>6</v>
      </c>
      <c r="BA27" s="14">
        <f t="shared" si="21"/>
        <v>18</v>
      </c>
    </row>
    <row r="28" spans="1:53" s="2" customFormat="1" x14ac:dyDescent="0.2">
      <c r="A28" s="15" t="s">
        <v>38</v>
      </c>
      <c r="B28" s="16" t="s">
        <v>70</v>
      </c>
      <c r="C28" s="17" t="s">
        <v>192</v>
      </c>
      <c r="D28" s="73">
        <f t="shared" ref="D28:D48" si="22">SUM(E28,N28)</f>
        <v>100</v>
      </c>
      <c r="E28" s="73">
        <f t="shared" ref="E28:E48" si="23">SUM(F28:G28,M28)</f>
        <v>60</v>
      </c>
      <c r="F28" s="74">
        <f t="shared" ref="F28:F48" si="24">SUM(O28,S28,W28,AA28,AE28,AI28,AM28)</f>
        <v>0</v>
      </c>
      <c r="G28" s="74">
        <f t="shared" ref="G28:G48" si="25">SUM(P28,T28,X28,AB28,AF28,AJ28,AN28)</f>
        <v>60</v>
      </c>
      <c r="H28" s="18"/>
      <c r="I28" s="18">
        <v>60</v>
      </c>
      <c r="J28" s="18"/>
      <c r="K28" s="18"/>
      <c r="L28" s="18"/>
      <c r="M28" s="74">
        <f t="shared" ref="M28:M48" si="26">SUM(Q28,U28,Y28,AC28,AG28,AK28,AO28)</f>
        <v>0</v>
      </c>
      <c r="N28" s="73">
        <f t="shared" ref="N28:N48" si="27">SUM(R28,V28,Z28,AD28,AH28,AL28,AP28)</f>
        <v>40</v>
      </c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>
        <v>30</v>
      </c>
      <c r="AG28" s="26"/>
      <c r="AH28" s="26">
        <v>20</v>
      </c>
      <c r="AI28" s="26"/>
      <c r="AJ28" s="26">
        <v>30</v>
      </c>
      <c r="AK28" s="26"/>
      <c r="AL28" s="26">
        <v>20</v>
      </c>
      <c r="AM28" s="26"/>
      <c r="AN28" s="26"/>
      <c r="AO28" s="26"/>
      <c r="AP28" s="26"/>
      <c r="AQ28" s="26"/>
      <c r="AR28" s="26"/>
      <c r="AS28" s="26"/>
      <c r="AT28" s="26"/>
      <c r="AU28" s="26">
        <v>2</v>
      </c>
      <c r="AV28" s="26">
        <v>2</v>
      </c>
      <c r="AW28" s="26"/>
      <c r="AX28" s="33">
        <v>3</v>
      </c>
      <c r="AY28" s="33">
        <f t="shared" ref="AY28:AY39" si="28">SUM(AQ28:AV28)</f>
        <v>4</v>
      </c>
      <c r="AZ28" s="26"/>
      <c r="BA28" s="26"/>
    </row>
    <row r="29" spans="1:53" s="2" customFormat="1" x14ac:dyDescent="0.2">
      <c r="A29" s="15" t="s">
        <v>40</v>
      </c>
      <c r="B29" s="16" t="s">
        <v>71</v>
      </c>
      <c r="C29" s="17" t="s">
        <v>156</v>
      </c>
      <c r="D29" s="73">
        <f t="shared" si="22"/>
        <v>100</v>
      </c>
      <c r="E29" s="73">
        <f t="shared" si="23"/>
        <v>75</v>
      </c>
      <c r="F29" s="74">
        <f t="shared" si="24"/>
        <v>30</v>
      </c>
      <c r="G29" s="74">
        <f t="shared" si="25"/>
        <v>45</v>
      </c>
      <c r="H29" s="18"/>
      <c r="I29" s="18">
        <v>45</v>
      </c>
      <c r="J29" s="18"/>
      <c r="K29" s="18"/>
      <c r="L29" s="18"/>
      <c r="M29" s="74">
        <f t="shared" si="26"/>
        <v>0</v>
      </c>
      <c r="N29" s="73">
        <f t="shared" si="27"/>
        <v>25</v>
      </c>
      <c r="O29" s="26">
        <v>30</v>
      </c>
      <c r="P29" s="26">
        <v>45</v>
      </c>
      <c r="Q29" s="26"/>
      <c r="R29" s="26">
        <v>25</v>
      </c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>
        <v>4</v>
      </c>
      <c r="AR29" s="26"/>
      <c r="AS29" s="26"/>
      <c r="AT29" s="26"/>
      <c r="AU29" s="26"/>
      <c r="AV29" s="26"/>
      <c r="AW29" s="26"/>
      <c r="AX29" s="33">
        <v>3</v>
      </c>
      <c r="AY29" s="33">
        <v>3</v>
      </c>
      <c r="AZ29" s="26"/>
      <c r="BA29" s="26"/>
    </row>
    <row r="30" spans="1:53" s="2" customFormat="1" x14ac:dyDescent="0.2">
      <c r="A30" s="15" t="s">
        <v>42</v>
      </c>
      <c r="B30" s="16" t="s">
        <v>72</v>
      </c>
      <c r="C30" s="17" t="s">
        <v>165</v>
      </c>
      <c r="D30" s="73">
        <f t="shared" si="22"/>
        <v>200</v>
      </c>
      <c r="E30" s="73">
        <f t="shared" si="23"/>
        <v>120</v>
      </c>
      <c r="F30" s="74">
        <f t="shared" si="24"/>
        <v>30</v>
      </c>
      <c r="G30" s="74">
        <f t="shared" si="25"/>
        <v>90</v>
      </c>
      <c r="H30" s="18"/>
      <c r="I30" s="18">
        <v>90</v>
      </c>
      <c r="J30" s="18"/>
      <c r="K30" s="18"/>
      <c r="L30" s="18"/>
      <c r="M30" s="74">
        <f t="shared" si="26"/>
        <v>0</v>
      </c>
      <c r="N30" s="73">
        <f t="shared" si="27"/>
        <v>80</v>
      </c>
      <c r="O30" s="26"/>
      <c r="P30" s="26"/>
      <c r="Q30" s="26"/>
      <c r="R30" s="26"/>
      <c r="S30" s="26">
        <v>15</v>
      </c>
      <c r="T30" s="26">
        <v>45</v>
      </c>
      <c r="U30" s="26"/>
      <c r="V30" s="26">
        <v>15</v>
      </c>
      <c r="W30" s="26">
        <v>15</v>
      </c>
      <c r="X30" s="26">
        <v>45</v>
      </c>
      <c r="Y30" s="26"/>
      <c r="Z30" s="26">
        <v>65</v>
      </c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>
        <v>3</v>
      </c>
      <c r="AS30" s="26">
        <v>5</v>
      </c>
      <c r="AT30" s="26"/>
      <c r="AU30" s="26"/>
      <c r="AV30" s="26"/>
      <c r="AW30" s="26"/>
      <c r="AX30" s="33">
        <v>5</v>
      </c>
      <c r="AY30" s="33">
        <v>6</v>
      </c>
      <c r="AZ30" s="26"/>
      <c r="BA30" s="26"/>
    </row>
    <row r="31" spans="1:53" s="2" customFormat="1" x14ac:dyDescent="0.2">
      <c r="A31" s="15" t="s">
        <v>44</v>
      </c>
      <c r="B31" s="16" t="s">
        <v>73</v>
      </c>
      <c r="C31" s="17" t="s">
        <v>166</v>
      </c>
      <c r="D31" s="73">
        <f t="shared" si="22"/>
        <v>150</v>
      </c>
      <c r="E31" s="73">
        <f t="shared" si="23"/>
        <v>120</v>
      </c>
      <c r="F31" s="74">
        <f t="shared" si="24"/>
        <v>30</v>
      </c>
      <c r="G31" s="74">
        <f t="shared" si="25"/>
        <v>90</v>
      </c>
      <c r="H31" s="18"/>
      <c r="I31" s="18">
        <v>90</v>
      </c>
      <c r="J31" s="18"/>
      <c r="K31" s="18"/>
      <c r="L31" s="18"/>
      <c r="M31" s="74">
        <f t="shared" si="26"/>
        <v>0</v>
      </c>
      <c r="N31" s="73">
        <f t="shared" si="27"/>
        <v>30</v>
      </c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>
        <v>15</v>
      </c>
      <c r="AB31" s="26">
        <v>45</v>
      </c>
      <c r="AC31" s="26"/>
      <c r="AD31" s="26">
        <v>15</v>
      </c>
      <c r="AE31" s="26">
        <v>15</v>
      </c>
      <c r="AF31" s="26">
        <v>45</v>
      </c>
      <c r="AG31" s="26"/>
      <c r="AH31" s="26">
        <v>15</v>
      </c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>
        <v>3</v>
      </c>
      <c r="AU31" s="26">
        <v>3</v>
      </c>
      <c r="AV31" s="26"/>
      <c r="AW31" s="26"/>
      <c r="AX31" s="33">
        <v>5</v>
      </c>
      <c r="AY31" s="33">
        <v>5</v>
      </c>
      <c r="AZ31" s="26"/>
      <c r="BA31" s="26"/>
    </row>
    <row r="32" spans="1:53" s="2" customFormat="1" x14ac:dyDescent="0.2">
      <c r="A32" s="15" t="s">
        <v>46</v>
      </c>
      <c r="B32" s="16" t="s">
        <v>74</v>
      </c>
      <c r="C32" s="17" t="s">
        <v>162</v>
      </c>
      <c r="D32" s="73">
        <f t="shared" si="22"/>
        <v>75</v>
      </c>
      <c r="E32" s="73">
        <f t="shared" si="23"/>
        <v>60</v>
      </c>
      <c r="F32" s="74">
        <f t="shared" si="24"/>
        <v>15</v>
      </c>
      <c r="G32" s="74">
        <f t="shared" si="25"/>
        <v>45</v>
      </c>
      <c r="H32" s="18"/>
      <c r="I32" s="18">
        <v>45</v>
      </c>
      <c r="J32" s="18"/>
      <c r="K32" s="18"/>
      <c r="L32" s="18"/>
      <c r="M32" s="74">
        <f t="shared" si="26"/>
        <v>0</v>
      </c>
      <c r="N32" s="73">
        <f t="shared" si="27"/>
        <v>15</v>
      </c>
      <c r="O32" s="26"/>
      <c r="P32" s="26"/>
      <c r="Q32" s="26"/>
      <c r="R32" s="26"/>
      <c r="S32" s="26"/>
      <c r="T32" s="26"/>
      <c r="U32" s="26"/>
      <c r="V32" s="26"/>
      <c r="W32" s="26">
        <v>15</v>
      </c>
      <c r="X32" s="26">
        <v>45</v>
      </c>
      <c r="Y32" s="26"/>
      <c r="Z32" s="26">
        <v>15</v>
      </c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>
        <v>3</v>
      </c>
      <c r="AT32" s="26"/>
      <c r="AU32" s="26"/>
      <c r="AV32" s="26"/>
      <c r="AW32" s="26"/>
      <c r="AX32" s="33">
        <v>3</v>
      </c>
      <c r="AY32" s="33">
        <v>2</v>
      </c>
      <c r="AZ32" s="26"/>
      <c r="BA32" s="26"/>
    </row>
    <row r="33" spans="1:53" s="2" customFormat="1" x14ac:dyDescent="0.2">
      <c r="A33" s="15" t="s">
        <v>48</v>
      </c>
      <c r="B33" s="16" t="s">
        <v>75</v>
      </c>
      <c r="C33" s="17" t="s">
        <v>193</v>
      </c>
      <c r="D33" s="73">
        <f t="shared" si="22"/>
        <v>200</v>
      </c>
      <c r="E33" s="73">
        <f t="shared" si="23"/>
        <v>120</v>
      </c>
      <c r="F33" s="74">
        <f t="shared" si="24"/>
        <v>60</v>
      </c>
      <c r="G33" s="74">
        <f t="shared" si="25"/>
        <v>60</v>
      </c>
      <c r="H33" s="18">
        <v>30</v>
      </c>
      <c r="I33" s="18">
        <v>30</v>
      </c>
      <c r="J33" s="18"/>
      <c r="K33" s="18"/>
      <c r="L33" s="18"/>
      <c r="M33" s="74">
        <f t="shared" si="26"/>
        <v>0</v>
      </c>
      <c r="N33" s="73">
        <f t="shared" si="27"/>
        <v>80</v>
      </c>
      <c r="O33" s="26">
        <v>30</v>
      </c>
      <c r="P33" s="26">
        <v>30</v>
      </c>
      <c r="Q33" s="26"/>
      <c r="R33" s="26">
        <v>40</v>
      </c>
      <c r="S33" s="26">
        <v>30</v>
      </c>
      <c r="T33" s="26">
        <v>30</v>
      </c>
      <c r="U33" s="26"/>
      <c r="V33" s="26">
        <v>40</v>
      </c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>
        <v>4</v>
      </c>
      <c r="AR33" s="26">
        <v>4</v>
      </c>
      <c r="AS33" s="26"/>
      <c r="AT33" s="26"/>
      <c r="AU33" s="26"/>
      <c r="AV33" s="26"/>
      <c r="AW33" s="26"/>
      <c r="AX33" s="33">
        <f t="shared" ref="AX33" si="29">E33/25</f>
        <v>4.8</v>
      </c>
      <c r="AY33" s="33">
        <v>4</v>
      </c>
      <c r="AZ33" s="26"/>
      <c r="BA33" s="26"/>
    </row>
    <row r="34" spans="1:53" s="2" customFormat="1" x14ac:dyDescent="0.2">
      <c r="A34" s="15" t="s">
        <v>58</v>
      </c>
      <c r="B34" s="16" t="s">
        <v>76</v>
      </c>
      <c r="C34" s="17" t="s">
        <v>160</v>
      </c>
      <c r="D34" s="73">
        <f t="shared" si="22"/>
        <v>75</v>
      </c>
      <c r="E34" s="73">
        <f t="shared" si="23"/>
        <v>45</v>
      </c>
      <c r="F34" s="74">
        <f t="shared" si="24"/>
        <v>15</v>
      </c>
      <c r="G34" s="74">
        <f t="shared" si="25"/>
        <v>30</v>
      </c>
      <c r="H34" s="18">
        <v>30</v>
      </c>
      <c r="I34" s="18"/>
      <c r="J34" s="18"/>
      <c r="K34" s="18"/>
      <c r="L34" s="18"/>
      <c r="M34" s="74">
        <f t="shared" si="26"/>
        <v>0</v>
      </c>
      <c r="N34" s="73">
        <f t="shared" si="27"/>
        <v>30</v>
      </c>
      <c r="O34" s="26"/>
      <c r="P34" s="26"/>
      <c r="Q34" s="26"/>
      <c r="R34" s="26"/>
      <c r="S34" s="26"/>
      <c r="T34" s="26"/>
      <c r="U34" s="26"/>
      <c r="V34" s="26"/>
      <c r="W34" s="26">
        <v>15</v>
      </c>
      <c r="X34" s="26">
        <v>30</v>
      </c>
      <c r="Y34" s="26"/>
      <c r="Z34" s="26">
        <v>30</v>
      </c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>
        <v>3</v>
      </c>
      <c r="AT34" s="26"/>
      <c r="AU34" s="26"/>
      <c r="AV34" s="26"/>
      <c r="AW34" s="26"/>
      <c r="AX34" s="33">
        <v>2</v>
      </c>
      <c r="AY34" s="33">
        <v>2</v>
      </c>
      <c r="AZ34" s="26"/>
      <c r="BA34" s="26"/>
    </row>
    <row r="35" spans="1:53" s="2" customFormat="1" x14ac:dyDescent="0.2">
      <c r="A35" s="15" t="s">
        <v>60</v>
      </c>
      <c r="B35" s="16" t="s">
        <v>77</v>
      </c>
      <c r="C35" s="17" t="s">
        <v>156</v>
      </c>
      <c r="D35" s="73">
        <f t="shared" si="22"/>
        <v>100</v>
      </c>
      <c r="E35" s="73">
        <f t="shared" si="23"/>
        <v>60</v>
      </c>
      <c r="F35" s="74">
        <f t="shared" si="24"/>
        <v>15</v>
      </c>
      <c r="G35" s="74">
        <f t="shared" si="25"/>
        <v>45</v>
      </c>
      <c r="H35" s="18"/>
      <c r="I35" s="18">
        <v>45</v>
      </c>
      <c r="J35" s="18"/>
      <c r="K35" s="18"/>
      <c r="L35" s="18"/>
      <c r="M35" s="74">
        <f t="shared" si="26"/>
        <v>0</v>
      </c>
      <c r="N35" s="73">
        <f t="shared" si="27"/>
        <v>40</v>
      </c>
      <c r="O35" s="26">
        <v>15</v>
      </c>
      <c r="P35" s="26">
        <v>45</v>
      </c>
      <c r="Q35" s="26"/>
      <c r="R35" s="26">
        <v>40</v>
      </c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>
        <v>4</v>
      </c>
      <c r="AR35" s="26"/>
      <c r="AS35" s="26"/>
      <c r="AT35" s="26"/>
      <c r="AU35" s="26"/>
      <c r="AV35" s="26"/>
      <c r="AW35" s="26"/>
      <c r="AX35" s="33">
        <v>3</v>
      </c>
      <c r="AY35" s="33">
        <v>3</v>
      </c>
      <c r="AZ35" s="26"/>
      <c r="BA35" s="26"/>
    </row>
    <row r="36" spans="1:53" s="2" customFormat="1" x14ac:dyDescent="0.2">
      <c r="A36" s="15" t="s">
        <v>62</v>
      </c>
      <c r="B36" s="16" t="s">
        <v>78</v>
      </c>
      <c r="C36" s="17" t="s">
        <v>167</v>
      </c>
      <c r="D36" s="73">
        <f t="shared" si="22"/>
        <v>100</v>
      </c>
      <c r="E36" s="73">
        <f t="shared" si="23"/>
        <v>45</v>
      </c>
      <c r="F36" s="74">
        <f t="shared" si="24"/>
        <v>15</v>
      </c>
      <c r="G36" s="74">
        <f t="shared" si="25"/>
        <v>30</v>
      </c>
      <c r="H36" s="18">
        <v>15</v>
      </c>
      <c r="I36" s="18"/>
      <c r="J36" s="18"/>
      <c r="K36" s="18">
        <v>15</v>
      </c>
      <c r="L36" s="18"/>
      <c r="M36" s="74">
        <f t="shared" si="26"/>
        <v>0</v>
      </c>
      <c r="N36" s="73">
        <f t="shared" si="27"/>
        <v>55</v>
      </c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>
        <v>15</v>
      </c>
      <c r="AB36" s="26">
        <v>30</v>
      </c>
      <c r="AC36" s="26"/>
      <c r="AD36" s="26">
        <v>55</v>
      </c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>
        <v>4</v>
      </c>
      <c r="AU36" s="26"/>
      <c r="AV36" s="26"/>
      <c r="AW36" s="26"/>
      <c r="AX36" s="33">
        <v>2</v>
      </c>
      <c r="AY36" s="33">
        <v>3</v>
      </c>
      <c r="AZ36" s="26"/>
      <c r="BA36" s="26"/>
    </row>
    <row r="37" spans="1:53" s="2" customFormat="1" x14ac:dyDescent="0.2">
      <c r="A37" s="15" t="s">
        <v>64</v>
      </c>
      <c r="B37" s="16" t="s">
        <v>79</v>
      </c>
      <c r="C37" s="17" t="s">
        <v>161</v>
      </c>
      <c r="D37" s="73">
        <f t="shared" si="22"/>
        <v>75</v>
      </c>
      <c r="E37" s="73">
        <f t="shared" si="23"/>
        <v>45</v>
      </c>
      <c r="F37" s="74">
        <f t="shared" si="24"/>
        <v>15</v>
      </c>
      <c r="G37" s="74">
        <f t="shared" si="25"/>
        <v>30</v>
      </c>
      <c r="H37" s="18"/>
      <c r="I37" s="18">
        <v>30</v>
      </c>
      <c r="J37" s="18"/>
      <c r="K37" s="18"/>
      <c r="L37" s="18"/>
      <c r="M37" s="74">
        <f t="shared" si="26"/>
        <v>0</v>
      </c>
      <c r="N37" s="73">
        <f t="shared" si="27"/>
        <v>30</v>
      </c>
      <c r="O37" s="26"/>
      <c r="P37" s="26"/>
      <c r="Q37" s="26"/>
      <c r="R37" s="26"/>
      <c r="S37" s="26">
        <v>15</v>
      </c>
      <c r="T37" s="26">
        <v>30</v>
      </c>
      <c r="U37" s="26"/>
      <c r="V37" s="26">
        <v>30</v>
      </c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>
        <v>3</v>
      </c>
      <c r="AS37" s="26"/>
      <c r="AT37" s="26"/>
      <c r="AU37" s="26"/>
      <c r="AV37" s="26"/>
      <c r="AW37" s="26"/>
      <c r="AX37" s="33">
        <v>2</v>
      </c>
      <c r="AY37" s="33">
        <v>2</v>
      </c>
      <c r="AZ37" s="26"/>
      <c r="BA37" s="26"/>
    </row>
    <row r="38" spans="1:53" s="2" customFormat="1" x14ac:dyDescent="0.2">
      <c r="A38" s="15" t="s">
        <v>66</v>
      </c>
      <c r="B38" s="16" t="s">
        <v>80</v>
      </c>
      <c r="C38" s="17" t="s">
        <v>157</v>
      </c>
      <c r="D38" s="73">
        <f t="shared" si="22"/>
        <v>75</v>
      </c>
      <c r="E38" s="73">
        <f t="shared" si="23"/>
        <v>45</v>
      </c>
      <c r="F38" s="74">
        <f t="shared" si="24"/>
        <v>15</v>
      </c>
      <c r="G38" s="74">
        <f t="shared" si="25"/>
        <v>30</v>
      </c>
      <c r="H38" s="18">
        <v>15</v>
      </c>
      <c r="I38" s="18"/>
      <c r="J38" s="18"/>
      <c r="K38" s="18">
        <v>15</v>
      </c>
      <c r="L38" s="18"/>
      <c r="M38" s="74">
        <f t="shared" si="26"/>
        <v>0</v>
      </c>
      <c r="N38" s="73">
        <f t="shared" si="27"/>
        <v>30</v>
      </c>
      <c r="O38" s="26">
        <v>15</v>
      </c>
      <c r="P38" s="26">
        <v>30</v>
      </c>
      <c r="Q38" s="26"/>
      <c r="R38" s="26">
        <v>30</v>
      </c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>
        <v>3</v>
      </c>
      <c r="AR38" s="26"/>
      <c r="AS38" s="26"/>
      <c r="AT38" s="26"/>
      <c r="AU38" s="26"/>
      <c r="AV38" s="26"/>
      <c r="AW38" s="26"/>
      <c r="AX38" s="33">
        <v>2</v>
      </c>
      <c r="AY38" s="33">
        <v>2</v>
      </c>
      <c r="AZ38" s="26">
        <v>3</v>
      </c>
      <c r="BA38" s="26"/>
    </row>
    <row r="39" spans="1:53" s="2" customFormat="1" x14ac:dyDescent="0.2">
      <c r="A39" s="15" t="s">
        <v>81</v>
      </c>
      <c r="B39" s="16" t="s">
        <v>210</v>
      </c>
      <c r="C39" s="17" t="s">
        <v>192</v>
      </c>
      <c r="D39" s="73">
        <f t="shared" si="22"/>
        <v>225</v>
      </c>
      <c r="E39" s="73">
        <f t="shared" si="23"/>
        <v>90</v>
      </c>
      <c r="F39" s="74">
        <f t="shared" si="24"/>
        <v>0</v>
      </c>
      <c r="G39" s="74">
        <f t="shared" si="25"/>
        <v>60</v>
      </c>
      <c r="H39" s="18"/>
      <c r="I39" s="18"/>
      <c r="J39" s="18"/>
      <c r="K39" s="18">
        <v>60</v>
      </c>
      <c r="L39" s="18"/>
      <c r="M39" s="74">
        <f t="shared" si="26"/>
        <v>30</v>
      </c>
      <c r="N39" s="73">
        <f t="shared" si="27"/>
        <v>135</v>
      </c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>
        <v>30</v>
      </c>
      <c r="AG39" s="26">
        <v>10</v>
      </c>
      <c r="AH39" s="26">
        <v>60</v>
      </c>
      <c r="AI39" s="26"/>
      <c r="AJ39" s="26">
        <v>30</v>
      </c>
      <c r="AK39" s="26">
        <v>20</v>
      </c>
      <c r="AL39" s="26">
        <v>75</v>
      </c>
      <c r="AM39" s="26"/>
      <c r="AN39" s="26"/>
      <c r="AO39" s="26"/>
      <c r="AP39" s="26"/>
      <c r="AQ39" s="26"/>
      <c r="AR39" s="26"/>
      <c r="AS39" s="26"/>
      <c r="AT39" s="26"/>
      <c r="AU39" s="26">
        <v>4</v>
      </c>
      <c r="AV39" s="26">
        <v>5</v>
      </c>
      <c r="AW39" s="26"/>
      <c r="AX39" s="33">
        <v>4</v>
      </c>
      <c r="AY39" s="33">
        <f t="shared" si="28"/>
        <v>9</v>
      </c>
      <c r="AZ39" s="26"/>
      <c r="BA39" s="26">
        <v>9</v>
      </c>
    </row>
    <row r="40" spans="1:53" s="2" customFormat="1" ht="41.1" customHeight="1" x14ac:dyDescent="0.2">
      <c r="A40" s="15" t="s">
        <v>82</v>
      </c>
      <c r="B40" s="16" t="s">
        <v>205</v>
      </c>
      <c r="C40" s="17" t="s">
        <v>155</v>
      </c>
      <c r="D40" s="73">
        <f t="shared" si="22"/>
        <v>75</v>
      </c>
      <c r="E40" s="73">
        <f t="shared" si="23"/>
        <v>45</v>
      </c>
      <c r="F40" s="74">
        <f t="shared" si="24"/>
        <v>15</v>
      </c>
      <c r="G40" s="74">
        <f t="shared" si="25"/>
        <v>30</v>
      </c>
      <c r="H40" s="18"/>
      <c r="I40" s="18">
        <v>30</v>
      </c>
      <c r="J40" s="18"/>
      <c r="K40" s="18"/>
      <c r="L40" s="18"/>
      <c r="M40" s="74">
        <f t="shared" si="26"/>
        <v>0</v>
      </c>
      <c r="N40" s="73">
        <f t="shared" si="27"/>
        <v>30</v>
      </c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>
        <v>15</v>
      </c>
      <c r="AF40" s="26">
        <v>30</v>
      </c>
      <c r="AG40" s="26"/>
      <c r="AH40" s="26">
        <v>30</v>
      </c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>
        <v>3</v>
      </c>
      <c r="AV40" s="26"/>
      <c r="AW40" s="26"/>
      <c r="AX40" s="33">
        <v>2</v>
      </c>
      <c r="AY40" s="33">
        <v>2</v>
      </c>
      <c r="AZ40" s="26"/>
      <c r="BA40" s="26">
        <v>3</v>
      </c>
    </row>
    <row r="41" spans="1:53" s="2" customFormat="1" ht="39.75" customHeight="1" x14ac:dyDescent="0.2">
      <c r="A41" s="15" t="s">
        <v>83</v>
      </c>
      <c r="B41" s="16" t="s">
        <v>86</v>
      </c>
      <c r="C41" s="17" t="s">
        <v>164</v>
      </c>
      <c r="D41" s="73">
        <f t="shared" si="22"/>
        <v>75</v>
      </c>
      <c r="E41" s="73">
        <f t="shared" si="23"/>
        <v>45</v>
      </c>
      <c r="F41" s="74">
        <f t="shared" si="24"/>
        <v>15</v>
      </c>
      <c r="G41" s="74">
        <f t="shared" si="25"/>
        <v>30</v>
      </c>
      <c r="H41" s="18">
        <v>30</v>
      </c>
      <c r="I41" s="18"/>
      <c r="J41" s="18"/>
      <c r="K41" s="18"/>
      <c r="L41" s="18"/>
      <c r="M41" s="74">
        <f t="shared" si="26"/>
        <v>0</v>
      </c>
      <c r="N41" s="73">
        <f t="shared" si="27"/>
        <v>30</v>
      </c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>
        <v>15</v>
      </c>
      <c r="AJ41" s="26">
        <v>30</v>
      </c>
      <c r="AK41" s="26"/>
      <c r="AL41" s="26">
        <v>30</v>
      </c>
      <c r="AM41" s="26"/>
      <c r="AN41" s="26"/>
      <c r="AO41" s="26"/>
      <c r="AP41" s="26"/>
      <c r="AQ41" s="26"/>
      <c r="AR41" s="26"/>
      <c r="AS41" s="26"/>
      <c r="AT41" s="26"/>
      <c r="AU41" s="26"/>
      <c r="AV41" s="26">
        <v>3</v>
      </c>
      <c r="AW41" s="26"/>
      <c r="AX41" s="33">
        <v>2</v>
      </c>
      <c r="AY41" s="33">
        <v>2</v>
      </c>
      <c r="AZ41" s="26"/>
      <c r="BA41" s="26"/>
    </row>
    <row r="42" spans="1:53" s="2" customFormat="1" ht="41.25" customHeight="1" x14ac:dyDescent="0.2">
      <c r="A42" s="15" t="s">
        <v>85</v>
      </c>
      <c r="B42" s="16" t="s">
        <v>88</v>
      </c>
      <c r="C42" s="17" t="s">
        <v>160</v>
      </c>
      <c r="D42" s="73">
        <f t="shared" si="22"/>
        <v>75</v>
      </c>
      <c r="E42" s="73">
        <f t="shared" si="23"/>
        <v>45</v>
      </c>
      <c r="F42" s="74">
        <f t="shared" si="24"/>
        <v>15</v>
      </c>
      <c r="G42" s="74">
        <f t="shared" si="25"/>
        <v>30</v>
      </c>
      <c r="H42" s="18">
        <v>30</v>
      </c>
      <c r="I42" s="18"/>
      <c r="J42" s="18"/>
      <c r="K42" s="18"/>
      <c r="L42" s="18"/>
      <c r="M42" s="74">
        <f t="shared" si="26"/>
        <v>0</v>
      </c>
      <c r="N42" s="73">
        <f t="shared" si="27"/>
        <v>30</v>
      </c>
      <c r="O42" s="26"/>
      <c r="P42" s="26"/>
      <c r="Q42" s="26"/>
      <c r="R42" s="26"/>
      <c r="S42" s="26"/>
      <c r="T42" s="26"/>
      <c r="U42" s="26"/>
      <c r="V42" s="26"/>
      <c r="W42" s="26">
        <v>15</v>
      </c>
      <c r="X42" s="26">
        <v>30</v>
      </c>
      <c r="Y42" s="26"/>
      <c r="Z42" s="26">
        <v>30</v>
      </c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>
        <v>3</v>
      </c>
      <c r="AT42" s="26"/>
      <c r="AU42" s="26"/>
      <c r="AV42" s="26"/>
      <c r="AW42" s="26"/>
      <c r="AX42" s="33">
        <v>2</v>
      </c>
      <c r="AY42" s="33">
        <v>2</v>
      </c>
      <c r="AZ42" s="26"/>
      <c r="BA42" s="26"/>
    </row>
    <row r="43" spans="1:53" s="2" customFormat="1" ht="41.25" customHeight="1" x14ac:dyDescent="0.2">
      <c r="A43" s="15" t="s">
        <v>87</v>
      </c>
      <c r="B43" s="16" t="s">
        <v>90</v>
      </c>
      <c r="C43" s="17" t="s">
        <v>168</v>
      </c>
      <c r="D43" s="73">
        <f t="shared" si="22"/>
        <v>75</v>
      </c>
      <c r="E43" s="73">
        <f t="shared" si="23"/>
        <v>45</v>
      </c>
      <c r="F43" s="74">
        <f t="shared" si="24"/>
        <v>15</v>
      </c>
      <c r="G43" s="74">
        <f t="shared" si="25"/>
        <v>30</v>
      </c>
      <c r="H43" s="18">
        <v>30</v>
      </c>
      <c r="I43" s="18"/>
      <c r="J43" s="18"/>
      <c r="K43" s="18"/>
      <c r="L43" s="18"/>
      <c r="M43" s="74">
        <f t="shared" si="26"/>
        <v>0</v>
      </c>
      <c r="N43" s="73">
        <f t="shared" si="27"/>
        <v>30</v>
      </c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>
        <v>15</v>
      </c>
      <c r="AF43" s="26">
        <v>30</v>
      </c>
      <c r="AG43" s="26"/>
      <c r="AH43" s="26">
        <v>30</v>
      </c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>
        <v>3</v>
      </c>
      <c r="AV43" s="26"/>
      <c r="AW43" s="26"/>
      <c r="AX43" s="33">
        <v>2</v>
      </c>
      <c r="AY43" s="33">
        <v>2</v>
      </c>
      <c r="AZ43" s="26"/>
      <c r="BA43" s="26"/>
    </row>
    <row r="44" spans="1:53" s="2" customFormat="1" ht="54" customHeight="1" x14ac:dyDescent="0.2">
      <c r="A44" s="15" t="s">
        <v>89</v>
      </c>
      <c r="B44" s="16" t="s">
        <v>206</v>
      </c>
      <c r="C44" s="17" t="s">
        <v>169</v>
      </c>
      <c r="D44" s="73">
        <f t="shared" si="22"/>
        <v>75</v>
      </c>
      <c r="E44" s="73">
        <f t="shared" si="23"/>
        <v>45</v>
      </c>
      <c r="F44" s="74">
        <f t="shared" si="24"/>
        <v>15</v>
      </c>
      <c r="G44" s="74">
        <f t="shared" si="25"/>
        <v>30</v>
      </c>
      <c r="H44" s="18">
        <v>30</v>
      </c>
      <c r="I44" s="18"/>
      <c r="J44" s="18"/>
      <c r="K44" s="18"/>
      <c r="L44" s="18"/>
      <c r="M44" s="74">
        <f t="shared" si="26"/>
        <v>0</v>
      </c>
      <c r="N44" s="73">
        <f t="shared" si="27"/>
        <v>30</v>
      </c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>
        <v>15</v>
      </c>
      <c r="AB44" s="26">
        <v>30</v>
      </c>
      <c r="AC44" s="26"/>
      <c r="AD44" s="26">
        <v>30</v>
      </c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>
        <v>3</v>
      </c>
      <c r="AU44" s="26"/>
      <c r="AV44" s="26"/>
      <c r="AW44" s="26"/>
      <c r="AX44" s="33">
        <v>2</v>
      </c>
      <c r="AY44" s="33">
        <v>2</v>
      </c>
      <c r="AZ44" s="26"/>
      <c r="BA44" s="26">
        <v>3</v>
      </c>
    </row>
    <row r="45" spans="1:53" s="2" customFormat="1" ht="59.1" customHeight="1" x14ac:dyDescent="0.2">
      <c r="A45" s="15" t="s">
        <v>91</v>
      </c>
      <c r="B45" s="16" t="s">
        <v>207</v>
      </c>
      <c r="C45" s="17" t="s">
        <v>160</v>
      </c>
      <c r="D45" s="73">
        <f t="shared" si="22"/>
        <v>50</v>
      </c>
      <c r="E45" s="73">
        <f t="shared" si="23"/>
        <v>30</v>
      </c>
      <c r="F45" s="74">
        <f t="shared" si="24"/>
        <v>15</v>
      </c>
      <c r="G45" s="74">
        <f t="shared" si="25"/>
        <v>15</v>
      </c>
      <c r="H45" s="18">
        <v>15</v>
      </c>
      <c r="I45" s="18"/>
      <c r="J45" s="18"/>
      <c r="K45" s="18"/>
      <c r="L45" s="18"/>
      <c r="M45" s="74">
        <f t="shared" si="26"/>
        <v>0</v>
      </c>
      <c r="N45" s="73">
        <f t="shared" si="27"/>
        <v>20</v>
      </c>
      <c r="O45" s="26"/>
      <c r="P45" s="26"/>
      <c r="Q45" s="26"/>
      <c r="R45" s="26"/>
      <c r="S45" s="26"/>
      <c r="T45" s="26"/>
      <c r="U45" s="26"/>
      <c r="V45" s="26"/>
      <c r="W45" s="26">
        <v>15</v>
      </c>
      <c r="X45" s="26">
        <v>15</v>
      </c>
      <c r="Y45" s="26"/>
      <c r="Z45" s="26">
        <v>20</v>
      </c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>
        <v>2</v>
      </c>
      <c r="AT45" s="26"/>
      <c r="AU45" s="26"/>
      <c r="AV45" s="26"/>
      <c r="AW45" s="26"/>
      <c r="AX45" s="33">
        <v>1</v>
      </c>
      <c r="AY45" s="33"/>
      <c r="AZ45" s="26"/>
      <c r="BA45" s="26">
        <v>2</v>
      </c>
    </row>
    <row r="46" spans="1:53" s="2" customFormat="1" ht="65.45" customHeight="1" x14ac:dyDescent="0.2">
      <c r="A46" s="15" t="s">
        <v>93</v>
      </c>
      <c r="B46" s="75" t="s">
        <v>208</v>
      </c>
      <c r="C46" s="17" t="s">
        <v>169</v>
      </c>
      <c r="D46" s="73">
        <f t="shared" si="22"/>
        <v>25</v>
      </c>
      <c r="E46" s="73">
        <f t="shared" si="23"/>
        <v>15</v>
      </c>
      <c r="F46" s="74">
        <f t="shared" si="24"/>
        <v>0</v>
      </c>
      <c r="G46" s="74">
        <f t="shared" si="25"/>
        <v>15</v>
      </c>
      <c r="H46" s="18">
        <v>15</v>
      </c>
      <c r="I46" s="18"/>
      <c r="J46" s="18"/>
      <c r="K46" s="18"/>
      <c r="L46" s="18"/>
      <c r="M46" s="74">
        <f t="shared" si="26"/>
        <v>0</v>
      </c>
      <c r="N46" s="73">
        <f t="shared" si="27"/>
        <v>10</v>
      </c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>
        <v>15</v>
      </c>
      <c r="AC46" s="26"/>
      <c r="AD46" s="26">
        <v>10</v>
      </c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>
        <v>1</v>
      </c>
      <c r="AU46" s="26"/>
      <c r="AV46" s="26"/>
      <c r="AW46" s="26"/>
      <c r="AX46" s="33">
        <v>1</v>
      </c>
      <c r="AY46" s="33"/>
      <c r="AZ46" s="26">
        <v>1</v>
      </c>
      <c r="BA46" s="26">
        <v>1</v>
      </c>
    </row>
    <row r="47" spans="1:53" s="2" customFormat="1" ht="45.75" customHeight="1" x14ac:dyDescent="0.2">
      <c r="A47" s="15" t="s">
        <v>95</v>
      </c>
      <c r="B47" s="16" t="s">
        <v>97</v>
      </c>
      <c r="C47" s="17" t="s">
        <v>169</v>
      </c>
      <c r="D47" s="73">
        <f t="shared" si="22"/>
        <v>50</v>
      </c>
      <c r="E47" s="73">
        <f t="shared" si="23"/>
        <v>30</v>
      </c>
      <c r="F47" s="74">
        <f t="shared" si="24"/>
        <v>15</v>
      </c>
      <c r="G47" s="74">
        <f t="shared" si="25"/>
        <v>15</v>
      </c>
      <c r="H47" s="18">
        <v>15</v>
      </c>
      <c r="I47" s="18"/>
      <c r="J47" s="18"/>
      <c r="K47" s="18"/>
      <c r="L47" s="18"/>
      <c r="M47" s="74">
        <f t="shared" si="26"/>
        <v>0</v>
      </c>
      <c r="N47" s="73">
        <f t="shared" si="27"/>
        <v>20</v>
      </c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>
        <v>15</v>
      </c>
      <c r="AB47" s="26">
        <v>15</v>
      </c>
      <c r="AC47" s="26"/>
      <c r="AD47" s="26">
        <v>20</v>
      </c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>
        <v>2</v>
      </c>
      <c r="AU47" s="26"/>
      <c r="AV47" s="26"/>
      <c r="AW47" s="26"/>
      <c r="AX47" s="33">
        <v>1</v>
      </c>
      <c r="AY47" s="33">
        <v>1</v>
      </c>
      <c r="AZ47" s="26">
        <v>2</v>
      </c>
      <c r="BA47" s="26"/>
    </row>
    <row r="48" spans="1:53" s="2" customFormat="1" ht="45.75" customHeight="1" x14ac:dyDescent="0.2">
      <c r="A48" s="15" t="s">
        <v>96</v>
      </c>
      <c r="B48" s="16" t="s">
        <v>204</v>
      </c>
      <c r="C48" s="17" t="s">
        <v>155</v>
      </c>
      <c r="D48" s="73">
        <f t="shared" si="22"/>
        <v>25</v>
      </c>
      <c r="E48" s="73">
        <f t="shared" si="23"/>
        <v>15</v>
      </c>
      <c r="F48" s="74">
        <f t="shared" si="24"/>
        <v>0</v>
      </c>
      <c r="G48" s="74">
        <f t="shared" si="25"/>
        <v>15</v>
      </c>
      <c r="H48" s="18"/>
      <c r="I48" s="18">
        <v>15</v>
      </c>
      <c r="J48" s="18"/>
      <c r="K48" s="18"/>
      <c r="L48" s="18"/>
      <c r="M48" s="74">
        <f t="shared" si="26"/>
        <v>0</v>
      </c>
      <c r="N48" s="73">
        <f t="shared" si="27"/>
        <v>10</v>
      </c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>
        <v>15</v>
      </c>
      <c r="AG48" s="26"/>
      <c r="AH48" s="26">
        <v>10</v>
      </c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>
        <v>1</v>
      </c>
      <c r="AV48" s="26"/>
      <c r="AW48" s="26"/>
      <c r="AX48" s="33">
        <v>1</v>
      </c>
      <c r="AY48" s="33">
        <v>1</v>
      </c>
      <c r="AZ48" s="26"/>
      <c r="BA48" s="26"/>
    </row>
    <row r="49" spans="1:53" s="3" customFormat="1" ht="49.5" x14ac:dyDescent="0.2">
      <c r="A49" s="72" t="s">
        <v>98</v>
      </c>
      <c r="B49" s="19" t="s">
        <v>195</v>
      </c>
      <c r="C49" s="72"/>
      <c r="D49" s="14">
        <f t="shared" ref="D49:AJ49" si="30">SUM(D50:D54)</f>
        <v>375</v>
      </c>
      <c r="E49" s="14">
        <f t="shared" si="30"/>
        <v>210</v>
      </c>
      <c r="F49" s="14">
        <f t="shared" si="30"/>
        <v>0</v>
      </c>
      <c r="G49" s="14">
        <f t="shared" si="30"/>
        <v>210</v>
      </c>
      <c r="H49" s="14">
        <f t="shared" si="30"/>
        <v>150</v>
      </c>
      <c r="I49" s="14">
        <f t="shared" si="30"/>
        <v>45</v>
      </c>
      <c r="J49" s="14">
        <f t="shared" si="30"/>
        <v>0</v>
      </c>
      <c r="K49" s="14">
        <f t="shared" si="30"/>
        <v>15</v>
      </c>
      <c r="L49" s="14">
        <f t="shared" si="30"/>
        <v>0</v>
      </c>
      <c r="M49" s="14">
        <f t="shared" si="30"/>
        <v>0</v>
      </c>
      <c r="N49" s="14">
        <f t="shared" si="30"/>
        <v>165</v>
      </c>
      <c r="O49" s="14">
        <f t="shared" si="30"/>
        <v>0</v>
      </c>
      <c r="P49" s="14">
        <f t="shared" si="30"/>
        <v>0</v>
      </c>
      <c r="Q49" s="14">
        <f t="shared" si="30"/>
        <v>0</v>
      </c>
      <c r="R49" s="14">
        <f t="shared" si="30"/>
        <v>0</v>
      </c>
      <c r="S49" s="14">
        <f t="shared" si="30"/>
        <v>0</v>
      </c>
      <c r="T49" s="14">
        <f t="shared" si="30"/>
        <v>0</v>
      </c>
      <c r="U49" s="14">
        <f t="shared" si="30"/>
        <v>0</v>
      </c>
      <c r="V49" s="14">
        <f t="shared" si="30"/>
        <v>0</v>
      </c>
      <c r="W49" s="14">
        <f t="shared" si="30"/>
        <v>0</v>
      </c>
      <c r="X49" s="14">
        <f t="shared" si="30"/>
        <v>0</v>
      </c>
      <c r="Y49" s="14">
        <f t="shared" si="30"/>
        <v>0</v>
      </c>
      <c r="Z49" s="14">
        <f t="shared" si="30"/>
        <v>0</v>
      </c>
      <c r="AA49" s="14">
        <f t="shared" si="30"/>
        <v>0</v>
      </c>
      <c r="AB49" s="14">
        <f t="shared" si="30"/>
        <v>0</v>
      </c>
      <c r="AC49" s="14">
        <f t="shared" si="30"/>
        <v>0</v>
      </c>
      <c r="AD49" s="14">
        <f t="shared" si="30"/>
        <v>0</v>
      </c>
      <c r="AE49" s="14">
        <f t="shared" si="30"/>
        <v>0</v>
      </c>
      <c r="AF49" s="14">
        <f t="shared" si="30"/>
        <v>45</v>
      </c>
      <c r="AG49" s="14">
        <f t="shared" si="30"/>
        <v>0</v>
      </c>
      <c r="AH49" s="14">
        <f t="shared" si="30"/>
        <v>30</v>
      </c>
      <c r="AI49" s="14">
        <f t="shared" si="30"/>
        <v>0</v>
      </c>
      <c r="AJ49" s="14">
        <f t="shared" si="30"/>
        <v>165</v>
      </c>
      <c r="AK49" s="14">
        <f t="shared" ref="AK49:BA49" si="31">SUM(AK50:AK54)</f>
        <v>0</v>
      </c>
      <c r="AL49" s="14">
        <f t="shared" si="31"/>
        <v>135</v>
      </c>
      <c r="AM49" s="14">
        <f t="shared" si="31"/>
        <v>0</v>
      </c>
      <c r="AN49" s="14">
        <f t="shared" si="31"/>
        <v>0</v>
      </c>
      <c r="AO49" s="14">
        <f t="shared" si="31"/>
        <v>0</v>
      </c>
      <c r="AP49" s="14">
        <f t="shared" si="31"/>
        <v>0</v>
      </c>
      <c r="AQ49" s="14">
        <f t="shared" si="31"/>
        <v>0</v>
      </c>
      <c r="AR49" s="14">
        <f t="shared" si="31"/>
        <v>0</v>
      </c>
      <c r="AS49" s="14">
        <f t="shared" si="31"/>
        <v>0</v>
      </c>
      <c r="AT49" s="14">
        <f t="shared" si="31"/>
        <v>0</v>
      </c>
      <c r="AU49" s="14">
        <f t="shared" si="31"/>
        <v>3</v>
      </c>
      <c r="AV49" s="14">
        <f t="shared" si="31"/>
        <v>12</v>
      </c>
      <c r="AW49" s="14">
        <f t="shared" si="31"/>
        <v>0</v>
      </c>
      <c r="AX49" s="32">
        <v>10</v>
      </c>
      <c r="AY49" s="32">
        <f t="shared" si="31"/>
        <v>15</v>
      </c>
      <c r="AZ49" s="14">
        <f t="shared" si="31"/>
        <v>0</v>
      </c>
      <c r="BA49" s="14">
        <f t="shared" si="31"/>
        <v>15</v>
      </c>
    </row>
    <row r="50" spans="1:53" s="2" customFormat="1" x14ac:dyDescent="0.2">
      <c r="A50" s="15" t="s">
        <v>38</v>
      </c>
      <c r="B50" s="20" t="s">
        <v>197</v>
      </c>
      <c r="C50" s="17" t="s">
        <v>170</v>
      </c>
      <c r="D50" s="73">
        <f>SUM(E50,N50)</f>
        <v>75</v>
      </c>
      <c r="E50" s="73">
        <f>SUM(F50:G50,M50)</f>
        <v>45</v>
      </c>
      <c r="F50" s="74">
        <f t="shared" ref="F50:G54" si="32">SUM(O50,S50,W50,AA50,AE50,AI50,AM50)</f>
        <v>0</v>
      </c>
      <c r="G50" s="74">
        <f t="shared" si="32"/>
        <v>45</v>
      </c>
      <c r="H50" s="18"/>
      <c r="I50" s="18">
        <v>45</v>
      </c>
      <c r="J50" s="18"/>
      <c r="K50" s="18"/>
      <c r="L50" s="18"/>
      <c r="M50" s="74">
        <f t="shared" ref="M50:N54" si="33">SUM(Q50,U50,Y50,AC50,AG50,AK50,AO50)</f>
        <v>0</v>
      </c>
      <c r="N50" s="73">
        <f t="shared" si="33"/>
        <v>30</v>
      </c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>
        <v>45</v>
      </c>
      <c r="AK50" s="26"/>
      <c r="AL50" s="26">
        <v>30</v>
      </c>
      <c r="AM50" s="26"/>
      <c r="AN50" s="26"/>
      <c r="AO50" s="26"/>
      <c r="AP50" s="26"/>
      <c r="AQ50" s="26"/>
      <c r="AR50" s="26"/>
      <c r="AS50" s="26"/>
      <c r="AT50" s="26"/>
      <c r="AU50" s="26"/>
      <c r="AV50" s="26">
        <v>3</v>
      </c>
      <c r="AW50" s="26"/>
      <c r="AX50" s="33">
        <f>E50/25</f>
        <v>1.8</v>
      </c>
      <c r="AY50" s="33">
        <f>SUM(AQ50:AV50)</f>
        <v>3</v>
      </c>
      <c r="AZ50" s="26"/>
      <c r="BA50" s="26">
        <v>3</v>
      </c>
    </row>
    <row r="51" spans="1:53" s="2" customFormat="1" x14ac:dyDescent="0.2">
      <c r="A51" s="15" t="s">
        <v>40</v>
      </c>
      <c r="B51" s="76" t="s">
        <v>174</v>
      </c>
      <c r="C51" s="17" t="s">
        <v>164</v>
      </c>
      <c r="D51" s="73">
        <f>SUM(E51,N51)</f>
        <v>75</v>
      </c>
      <c r="E51" s="73">
        <f>SUM(F51:G51,M51)</f>
        <v>45</v>
      </c>
      <c r="F51" s="74">
        <f t="shared" si="32"/>
        <v>0</v>
      </c>
      <c r="G51" s="74">
        <f t="shared" si="32"/>
        <v>45</v>
      </c>
      <c r="H51" s="18">
        <v>45</v>
      </c>
      <c r="I51" s="18"/>
      <c r="J51" s="18"/>
      <c r="K51" s="18"/>
      <c r="L51" s="18"/>
      <c r="M51" s="74">
        <f t="shared" si="33"/>
        <v>0</v>
      </c>
      <c r="N51" s="73">
        <f t="shared" si="33"/>
        <v>30</v>
      </c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>
        <v>45</v>
      </c>
      <c r="AK51" s="26"/>
      <c r="AL51" s="26">
        <v>30</v>
      </c>
      <c r="AM51" s="26"/>
      <c r="AN51" s="26"/>
      <c r="AO51" s="26"/>
      <c r="AP51" s="26"/>
      <c r="AQ51" s="26"/>
      <c r="AR51" s="26"/>
      <c r="AS51" s="26"/>
      <c r="AT51" s="26"/>
      <c r="AU51" s="26"/>
      <c r="AV51" s="26">
        <v>3</v>
      </c>
      <c r="AW51" s="26"/>
      <c r="AX51" s="33">
        <f>E51/25</f>
        <v>1.8</v>
      </c>
      <c r="AY51" s="33">
        <f>SUM(AQ51:AV51)</f>
        <v>3</v>
      </c>
      <c r="AZ51" s="26"/>
      <c r="BA51" s="26">
        <v>3</v>
      </c>
    </row>
    <row r="52" spans="1:53" s="2" customFormat="1" x14ac:dyDescent="0.2">
      <c r="A52" s="15" t="s">
        <v>42</v>
      </c>
      <c r="B52" s="20" t="s">
        <v>99</v>
      </c>
      <c r="C52" s="17" t="s">
        <v>168</v>
      </c>
      <c r="D52" s="73">
        <f>SUM(E52,N52)</f>
        <v>75</v>
      </c>
      <c r="E52" s="73">
        <f>SUM(F52:G52,M52)</f>
        <v>45</v>
      </c>
      <c r="F52" s="74">
        <f t="shared" si="32"/>
        <v>0</v>
      </c>
      <c r="G52" s="74">
        <f t="shared" si="32"/>
        <v>45</v>
      </c>
      <c r="H52" s="18">
        <v>45</v>
      </c>
      <c r="I52" s="18"/>
      <c r="J52" s="18"/>
      <c r="K52" s="18"/>
      <c r="L52" s="18"/>
      <c r="M52" s="74">
        <f t="shared" si="33"/>
        <v>0</v>
      </c>
      <c r="N52" s="73">
        <f t="shared" si="33"/>
        <v>30</v>
      </c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>
        <v>45</v>
      </c>
      <c r="AG52" s="26"/>
      <c r="AH52" s="26">
        <v>30</v>
      </c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>
        <v>3</v>
      </c>
      <c r="AV52" s="26"/>
      <c r="AW52" s="26"/>
      <c r="AX52" s="33">
        <f>E52/25</f>
        <v>1.8</v>
      </c>
      <c r="AY52" s="33">
        <v>3</v>
      </c>
      <c r="AZ52" s="26"/>
      <c r="BA52" s="26">
        <v>3</v>
      </c>
    </row>
    <row r="53" spans="1:53" s="2" customFormat="1" x14ac:dyDescent="0.2">
      <c r="A53" s="15" t="s">
        <v>44</v>
      </c>
      <c r="B53" s="20" t="s">
        <v>100</v>
      </c>
      <c r="C53" s="17" t="s">
        <v>170</v>
      </c>
      <c r="D53" s="73">
        <f>SUM(E53,N53)</f>
        <v>75</v>
      </c>
      <c r="E53" s="73">
        <f>SUM(F53:G53,M53)</f>
        <v>45</v>
      </c>
      <c r="F53" s="74">
        <f t="shared" si="32"/>
        <v>0</v>
      </c>
      <c r="G53" s="74">
        <f t="shared" si="32"/>
        <v>45</v>
      </c>
      <c r="H53" s="18">
        <v>30</v>
      </c>
      <c r="I53" s="18"/>
      <c r="J53" s="18"/>
      <c r="K53" s="18">
        <v>15</v>
      </c>
      <c r="L53" s="18"/>
      <c r="M53" s="74">
        <f t="shared" si="33"/>
        <v>0</v>
      </c>
      <c r="N53" s="73">
        <f t="shared" si="33"/>
        <v>30</v>
      </c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>
        <v>45</v>
      </c>
      <c r="AK53" s="26"/>
      <c r="AL53" s="26">
        <v>30</v>
      </c>
      <c r="AM53" s="26"/>
      <c r="AN53" s="26"/>
      <c r="AO53" s="26"/>
      <c r="AP53" s="26"/>
      <c r="AQ53" s="26"/>
      <c r="AR53" s="26"/>
      <c r="AS53" s="26"/>
      <c r="AT53" s="26"/>
      <c r="AU53" s="26"/>
      <c r="AV53" s="26">
        <v>3</v>
      </c>
      <c r="AW53" s="26"/>
      <c r="AX53" s="33">
        <f>E53/25</f>
        <v>1.8</v>
      </c>
      <c r="AY53" s="33">
        <f>SUM(AQ53:AV53)</f>
        <v>3</v>
      </c>
      <c r="AZ53" s="26"/>
      <c r="BA53" s="26">
        <v>3</v>
      </c>
    </row>
    <row r="54" spans="1:53" s="2" customFormat="1" x14ac:dyDescent="0.2">
      <c r="A54" s="15" t="s">
        <v>46</v>
      </c>
      <c r="B54" s="20" t="s">
        <v>101</v>
      </c>
      <c r="C54" s="17" t="s">
        <v>164</v>
      </c>
      <c r="D54" s="73">
        <f>SUM(E54,N54)</f>
        <v>75</v>
      </c>
      <c r="E54" s="73">
        <f>SUM(F54:G54,M54)</f>
        <v>30</v>
      </c>
      <c r="F54" s="74">
        <f t="shared" si="32"/>
        <v>0</v>
      </c>
      <c r="G54" s="74">
        <f t="shared" si="32"/>
        <v>30</v>
      </c>
      <c r="H54" s="18">
        <v>30</v>
      </c>
      <c r="I54" s="18"/>
      <c r="J54" s="18"/>
      <c r="K54" s="18"/>
      <c r="L54" s="18"/>
      <c r="M54" s="74">
        <f t="shared" si="33"/>
        <v>0</v>
      </c>
      <c r="N54" s="73">
        <f t="shared" si="33"/>
        <v>45</v>
      </c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>
        <v>30</v>
      </c>
      <c r="AK54" s="26"/>
      <c r="AL54" s="26">
        <v>45</v>
      </c>
      <c r="AM54" s="26"/>
      <c r="AN54" s="26"/>
      <c r="AO54" s="26"/>
      <c r="AP54" s="26"/>
      <c r="AQ54" s="26"/>
      <c r="AR54" s="26"/>
      <c r="AS54" s="26"/>
      <c r="AT54" s="26"/>
      <c r="AU54" s="26"/>
      <c r="AV54" s="26">
        <v>3</v>
      </c>
      <c r="AW54" s="26"/>
      <c r="AX54" s="33">
        <f>E54/25</f>
        <v>1.2</v>
      </c>
      <c r="AY54" s="33">
        <f>SUM(AQ54:AV54)</f>
        <v>3</v>
      </c>
      <c r="AZ54" s="26"/>
      <c r="BA54" s="26">
        <v>3</v>
      </c>
    </row>
    <row r="55" spans="1:53" s="3" customFormat="1" ht="49.5" x14ac:dyDescent="0.2">
      <c r="A55" s="72" t="s">
        <v>102</v>
      </c>
      <c r="B55" s="19" t="s">
        <v>196</v>
      </c>
      <c r="C55" s="21" t="s">
        <v>171</v>
      </c>
      <c r="D55" s="14">
        <f t="shared" ref="D55:AJ55" si="34">SUM(D56:D60)</f>
        <v>375</v>
      </c>
      <c r="E55" s="14">
        <f t="shared" si="34"/>
        <v>210</v>
      </c>
      <c r="F55" s="22">
        <f t="shared" si="34"/>
        <v>0</v>
      </c>
      <c r="G55" s="22">
        <f t="shared" si="34"/>
        <v>210</v>
      </c>
      <c r="H55" s="22">
        <f t="shared" si="34"/>
        <v>165</v>
      </c>
      <c r="I55" s="22">
        <f t="shared" si="34"/>
        <v>30</v>
      </c>
      <c r="J55" s="22">
        <f t="shared" si="34"/>
        <v>0</v>
      </c>
      <c r="K55" s="22">
        <f t="shared" si="34"/>
        <v>15</v>
      </c>
      <c r="L55" s="22">
        <f t="shared" si="34"/>
        <v>0</v>
      </c>
      <c r="M55" s="22">
        <f t="shared" si="34"/>
        <v>0</v>
      </c>
      <c r="N55" s="14">
        <f t="shared" si="34"/>
        <v>165</v>
      </c>
      <c r="O55" s="22">
        <f t="shared" si="34"/>
        <v>0</v>
      </c>
      <c r="P55" s="22">
        <f t="shared" si="34"/>
        <v>0</v>
      </c>
      <c r="Q55" s="22">
        <f t="shared" si="34"/>
        <v>0</v>
      </c>
      <c r="R55" s="22">
        <f t="shared" si="34"/>
        <v>0</v>
      </c>
      <c r="S55" s="22">
        <f t="shared" si="34"/>
        <v>0</v>
      </c>
      <c r="T55" s="22">
        <f t="shared" si="34"/>
        <v>0</v>
      </c>
      <c r="U55" s="22">
        <f t="shared" si="34"/>
        <v>0</v>
      </c>
      <c r="V55" s="22">
        <f t="shared" si="34"/>
        <v>0</v>
      </c>
      <c r="W55" s="22">
        <f t="shared" si="34"/>
        <v>0</v>
      </c>
      <c r="X55" s="22">
        <f t="shared" si="34"/>
        <v>0</v>
      </c>
      <c r="Y55" s="22">
        <f t="shared" si="34"/>
        <v>0</v>
      </c>
      <c r="Z55" s="22">
        <f t="shared" si="34"/>
        <v>0</v>
      </c>
      <c r="AA55" s="22">
        <f t="shared" si="34"/>
        <v>0</v>
      </c>
      <c r="AB55" s="22">
        <f t="shared" si="34"/>
        <v>0</v>
      </c>
      <c r="AC55" s="22">
        <f t="shared" si="34"/>
        <v>0</v>
      </c>
      <c r="AD55" s="22">
        <f t="shared" si="34"/>
        <v>0</v>
      </c>
      <c r="AE55" s="22">
        <f t="shared" si="34"/>
        <v>0</v>
      </c>
      <c r="AF55" s="22">
        <f t="shared" si="34"/>
        <v>45</v>
      </c>
      <c r="AG55" s="22">
        <f t="shared" si="34"/>
        <v>0</v>
      </c>
      <c r="AH55" s="22">
        <f t="shared" si="34"/>
        <v>30</v>
      </c>
      <c r="AI55" s="22">
        <f t="shared" si="34"/>
        <v>0</v>
      </c>
      <c r="AJ55" s="22">
        <f t="shared" si="34"/>
        <v>165</v>
      </c>
      <c r="AK55" s="22">
        <f t="shared" ref="AK55:BA55" si="35">SUM(AK56:AK60)</f>
        <v>0</v>
      </c>
      <c r="AL55" s="22">
        <f t="shared" si="35"/>
        <v>135</v>
      </c>
      <c r="AM55" s="22">
        <f t="shared" si="35"/>
        <v>0</v>
      </c>
      <c r="AN55" s="22">
        <f t="shared" si="35"/>
        <v>0</v>
      </c>
      <c r="AO55" s="22">
        <f t="shared" si="35"/>
        <v>0</v>
      </c>
      <c r="AP55" s="22">
        <f t="shared" si="35"/>
        <v>0</v>
      </c>
      <c r="AQ55" s="22">
        <f t="shared" si="35"/>
        <v>0</v>
      </c>
      <c r="AR55" s="22">
        <f t="shared" si="35"/>
        <v>0</v>
      </c>
      <c r="AS55" s="22">
        <f t="shared" si="35"/>
        <v>0</v>
      </c>
      <c r="AT55" s="22">
        <f t="shared" si="35"/>
        <v>0</v>
      </c>
      <c r="AU55" s="22">
        <f t="shared" si="35"/>
        <v>3</v>
      </c>
      <c r="AV55" s="22">
        <f t="shared" si="35"/>
        <v>12</v>
      </c>
      <c r="AW55" s="22">
        <f t="shared" si="35"/>
        <v>0</v>
      </c>
      <c r="AX55" s="32">
        <v>10</v>
      </c>
      <c r="AY55" s="34">
        <f t="shared" si="35"/>
        <v>15</v>
      </c>
      <c r="AZ55" s="22">
        <f t="shared" si="35"/>
        <v>0</v>
      </c>
      <c r="BA55" s="22">
        <f t="shared" si="35"/>
        <v>15</v>
      </c>
    </row>
    <row r="56" spans="1:53" s="2" customFormat="1" x14ac:dyDescent="0.2">
      <c r="A56" s="15" t="s">
        <v>38</v>
      </c>
      <c r="B56" s="20" t="s">
        <v>103</v>
      </c>
      <c r="C56" s="17" t="s">
        <v>168</v>
      </c>
      <c r="D56" s="73">
        <f>SUM(E56,N56)</f>
        <v>75</v>
      </c>
      <c r="E56" s="73">
        <f>SUM(F56:G56,M56)</f>
        <v>45</v>
      </c>
      <c r="F56" s="74">
        <f t="shared" ref="F56:G60" si="36">SUM(O56,S56,W56,AA56,AE56,AI56,AM56)</f>
        <v>0</v>
      </c>
      <c r="G56" s="74">
        <f t="shared" si="36"/>
        <v>45</v>
      </c>
      <c r="H56" s="18">
        <v>45</v>
      </c>
      <c r="I56" s="18"/>
      <c r="J56" s="18"/>
      <c r="K56" s="18"/>
      <c r="L56" s="18"/>
      <c r="M56" s="74">
        <f t="shared" ref="M56:N60" si="37">SUM(Q56,U56,Y56,AC56,AG56,AK56,AO56)</f>
        <v>0</v>
      </c>
      <c r="N56" s="73">
        <f t="shared" si="37"/>
        <v>30</v>
      </c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>
        <v>45</v>
      </c>
      <c r="AG56" s="26"/>
      <c r="AH56" s="26">
        <v>30</v>
      </c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>
        <v>3</v>
      </c>
      <c r="AV56" s="26"/>
      <c r="AW56" s="26"/>
      <c r="AX56" s="33">
        <f>E56/25</f>
        <v>1.8</v>
      </c>
      <c r="AY56" s="33">
        <v>3</v>
      </c>
      <c r="AZ56" s="26"/>
      <c r="BA56" s="26">
        <v>3</v>
      </c>
    </row>
    <row r="57" spans="1:53" s="2" customFormat="1" x14ac:dyDescent="0.2">
      <c r="A57" s="15" t="s">
        <v>40</v>
      </c>
      <c r="B57" s="20" t="s">
        <v>104</v>
      </c>
      <c r="C57" s="17" t="s">
        <v>170</v>
      </c>
      <c r="D57" s="73">
        <f>SUM(E57,N57)</f>
        <v>75</v>
      </c>
      <c r="E57" s="73">
        <f>SUM(F57:G57,M57)</f>
        <v>45</v>
      </c>
      <c r="F57" s="74">
        <f t="shared" si="36"/>
        <v>0</v>
      </c>
      <c r="G57" s="74">
        <f t="shared" si="36"/>
        <v>45</v>
      </c>
      <c r="H57" s="18">
        <v>15</v>
      </c>
      <c r="I57" s="18">
        <v>30</v>
      </c>
      <c r="J57" s="18"/>
      <c r="K57" s="18"/>
      <c r="L57" s="18"/>
      <c r="M57" s="74">
        <f t="shared" si="37"/>
        <v>0</v>
      </c>
      <c r="N57" s="73">
        <f t="shared" si="37"/>
        <v>30</v>
      </c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>
        <v>45</v>
      </c>
      <c r="AK57" s="26"/>
      <c r="AL57" s="26">
        <v>30</v>
      </c>
      <c r="AM57" s="26"/>
      <c r="AN57" s="26"/>
      <c r="AO57" s="26"/>
      <c r="AP57" s="26"/>
      <c r="AQ57" s="26"/>
      <c r="AR57" s="26"/>
      <c r="AS57" s="26"/>
      <c r="AT57" s="26"/>
      <c r="AU57" s="26"/>
      <c r="AV57" s="26">
        <v>3</v>
      </c>
      <c r="AW57" s="26"/>
      <c r="AX57" s="33">
        <f>E57/25</f>
        <v>1.8</v>
      </c>
      <c r="AY57" s="33">
        <f>SUM(AQ57:AV57)</f>
        <v>3</v>
      </c>
      <c r="AZ57" s="26"/>
      <c r="BA57" s="26">
        <v>3</v>
      </c>
    </row>
    <row r="58" spans="1:53" s="2" customFormat="1" x14ac:dyDescent="0.2">
      <c r="A58" s="15" t="s">
        <v>42</v>
      </c>
      <c r="B58" s="20" t="s">
        <v>105</v>
      </c>
      <c r="C58" s="17" t="s">
        <v>164</v>
      </c>
      <c r="D58" s="73">
        <f>SUM(E58,N58)</f>
        <v>75</v>
      </c>
      <c r="E58" s="73">
        <f>SUM(F58:G58,M58)</f>
        <v>45</v>
      </c>
      <c r="F58" s="74">
        <f t="shared" si="36"/>
        <v>0</v>
      </c>
      <c r="G58" s="74">
        <f t="shared" si="36"/>
        <v>45</v>
      </c>
      <c r="H58" s="18">
        <v>45</v>
      </c>
      <c r="I58" s="18"/>
      <c r="J58" s="18"/>
      <c r="K58" s="18"/>
      <c r="L58" s="18"/>
      <c r="M58" s="74">
        <f t="shared" si="37"/>
        <v>0</v>
      </c>
      <c r="N58" s="73">
        <f t="shared" si="37"/>
        <v>30</v>
      </c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>
        <v>45</v>
      </c>
      <c r="AK58" s="26"/>
      <c r="AL58" s="26">
        <v>30</v>
      </c>
      <c r="AM58" s="26"/>
      <c r="AN58" s="26"/>
      <c r="AO58" s="26"/>
      <c r="AP58" s="26"/>
      <c r="AQ58" s="26"/>
      <c r="AR58" s="26"/>
      <c r="AS58" s="26"/>
      <c r="AT58" s="26"/>
      <c r="AU58" s="26"/>
      <c r="AV58" s="26">
        <v>3</v>
      </c>
      <c r="AW58" s="26"/>
      <c r="AX58" s="33">
        <f>E58/25</f>
        <v>1.8</v>
      </c>
      <c r="AY58" s="33">
        <f>SUM(AQ58:AV58)</f>
        <v>3</v>
      </c>
      <c r="AZ58" s="26"/>
      <c r="BA58" s="26">
        <v>3</v>
      </c>
    </row>
    <row r="59" spans="1:53" s="2" customFormat="1" x14ac:dyDescent="0.2">
      <c r="A59" s="15" t="s">
        <v>44</v>
      </c>
      <c r="B59" s="20" t="s">
        <v>106</v>
      </c>
      <c r="C59" s="17" t="s">
        <v>170</v>
      </c>
      <c r="D59" s="73">
        <f>SUM(E59,N59)</f>
        <v>75</v>
      </c>
      <c r="E59" s="73">
        <f>SUM(F59:G59,M59)</f>
        <v>45</v>
      </c>
      <c r="F59" s="74">
        <f t="shared" si="36"/>
        <v>0</v>
      </c>
      <c r="G59" s="74">
        <f t="shared" si="36"/>
        <v>45</v>
      </c>
      <c r="H59" s="18">
        <v>30</v>
      </c>
      <c r="I59" s="18"/>
      <c r="J59" s="18"/>
      <c r="K59" s="18">
        <v>15</v>
      </c>
      <c r="L59" s="18"/>
      <c r="M59" s="74">
        <f t="shared" si="37"/>
        <v>0</v>
      </c>
      <c r="N59" s="73">
        <f t="shared" si="37"/>
        <v>30</v>
      </c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>
        <v>45</v>
      </c>
      <c r="AK59" s="26"/>
      <c r="AL59" s="26">
        <v>30</v>
      </c>
      <c r="AM59" s="26"/>
      <c r="AN59" s="26"/>
      <c r="AO59" s="26"/>
      <c r="AP59" s="26"/>
      <c r="AQ59" s="26"/>
      <c r="AR59" s="26"/>
      <c r="AS59" s="26"/>
      <c r="AT59" s="26"/>
      <c r="AU59" s="26"/>
      <c r="AV59" s="26">
        <v>3</v>
      </c>
      <c r="AW59" s="26"/>
      <c r="AX59" s="33">
        <f>E59/25</f>
        <v>1.8</v>
      </c>
      <c r="AY59" s="33">
        <f>SUM(AQ59:AV59)</f>
        <v>3</v>
      </c>
      <c r="AZ59" s="26"/>
      <c r="BA59" s="26">
        <v>3</v>
      </c>
    </row>
    <row r="60" spans="1:53" s="2" customFormat="1" x14ac:dyDescent="0.2">
      <c r="A60" s="15" t="s">
        <v>46</v>
      </c>
      <c r="B60" s="20" t="s">
        <v>107</v>
      </c>
      <c r="C60" s="17" t="s">
        <v>164</v>
      </c>
      <c r="D60" s="73">
        <f>SUM(E60,N60)</f>
        <v>75</v>
      </c>
      <c r="E60" s="73">
        <f>SUM(F60:G60,M60)</f>
        <v>30</v>
      </c>
      <c r="F60" s="74">
        <f t="shared" si="36"/>
        <v>0</v>
      </c>
      <c r="G60" s="74">
        <f t="shared" si="36"/>
        <v>30</v>
      </c>
      <c r="H60" s="18">
        <v>30</v>
      </c>
      <c r="I60" s="18"/>
      <c r="J60" s="18"/>
      <c r="K60" s="18"/>
      <c r="L60" s="18"/>
      <c r="M60" s="74">
        <f t="shared" si="37"/>
        <v>0</v>
      </c>
      <c r="N60" s="73">
        <f t="shared" si="37"/>
        <v>45</v>
      </c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>
        <v>30</v>
      </c>
      <c r="AK60" s="26"/>
      <c r="AL60" s="26">
        <v>45</v>
      </c>
      <c r="AM60" s="26"/>
      <c r="AN60" s="26"/>
      <c r="AO60" s="26"/>
      <c r="AP60" s="26"/>
      <c r="AQ60" s="26"/>
      <c r="AR60" s="26"/>
      <c r="AS60" s="26"/>
      <c r="AT60" s="26"/>
      <c r="AU60" s="26"/>
      <c r="AV60" s="26">
        <v>3</v>
      </c>
      <c r="AW60" s="26"/>
      <c r="AX60" s="33">
        <f>E60/25</f>
        <v>1.2</v>
      </c>
      <c r="AY60" s="33">
        <f>SUM(AQ60:AV60)</f>
        <v>3</v>
      </c>
      <c r="AZ60" s="26"/>
      <c r="BA60" s="26">
        <v>3</v>
      </c>
    </row>
    <row r="61" spans="1:53" s="2" customFormat="1" x14ac:dyDescent="0.2">
      <c r="A61" s="72" t="s">
        <v>108</v>
      </c>
      <c r="B61" s="13" t="s">
        <v>199</v>
      </c>
      <c r="C61" s="72"/>
      <c r="D61" s="14">
        <f>SUM(D62:D63)</f>
        <v>960</v>
      </c>
      <c r="E61" s="14">
        <f t="shared" ref="E61:N61" si="38">SUM(E62:E63)</f>
        <v>960</v>
      </c>
      <c r="F61" s="14">
        <f t="shared" si="38"/>
        <v>0</v>
      </c>
      <c r="G61" s="14">
        <f t="shared" si="38"/>
        <v>960</v>
      </c>
      <c r="H61" s="14">
        <f t="shared" si="38"/>
        <v>0</v>
      </c>
      <c r="I61" s="14">
        <f t="shared" si="38"/>
        <v>0</v>
      </c>
      <c r="J61" s="14">
        <f t="shared" si="38"/>
        <v>960</v>
      </c>
      <c r="K61" s="14">
        <f t="shared" si="38"/>
        <v>0</v>
      </c>
      <c r="L61" s="14">
        <f t="shared" si="38"/>
        <v>0</v>
      </c>
      <c r="M61" s="14">
        <f t="shared" si="38"/>
        <v>0</v>
      </c>
      <c r="N61" s="14">
        <f t="shared" si="38"/>
        <v>0</v>
      </c>
      <c r="O61" s="14">
        <f>SUM(O62:O63)</f>
        <v>0</v>
      </c>
      <c r="P61" s="14">
        <f t="shared" ref="P61" si="39">SUM(P62:P63)</f>
        <v>0</v>
      </c>
      <c r="Q61" s="14">
        <f t="shared" ref="Q61" si="40">SUM(Q62:Q63)</f>
        <v>0</v>
      </c>
      <c r="R61" s="14">
        <f t="shared" ref="R61" si="41">SUM(R62:R63)</f>
        <v>0</v>
      </c>
      <c r="S61" s="14">
        <f t="shared" ref="S61" si="42">SUM(S62:S63)</f>
        <v>0</v>
      </c>
      <c r="T61" s="14">
        <f t="shared" ref="T61" si="43">SUM(T62:T63)</f>
        <v>240</v>
      </c>
      <c r="U61" s="14">
        <f t="shared" ref="U61" si="44">SUM(U62:U63)</f>
        <v>0</v>
      </c>
      <c r="V61" s="14">
        <f>SUM(V62:V63)</f>
        <v>0</v>
      </c>
      <c r="W61" s="14">
        <f t="shared" ref="W61" si="45">SUM(W62:W63)</f>
        <v>0</v>
      </c>
      <c r="X61" s="14">
        <f t="shared" ref="X61" si="46">SUM(X62:X63)</f>
        <v>0</v>
      </c>
      <c r="Y61" s="14">
        <f t="shared" ref="Y61" si="47">SUM(Y62:Y63)</f>
        <v>0</v>
      </c>
      <c r="Z61" s="14">
        <f t="shared" ref="Z61" si="48">SUM(Z62:Z63)</f>
        <v>0</v>
      </c>
      <c r="AA61" s="14">
        <f t="shared" ref="AA61" si="49">SUM(AA62:AA63)</f>
        <v>0</v>
      </c>
      <c r="AB61" s="14">
        <f t="shared" ref="AB61" si="50">SUM(AB62:AB63)</f>
        <v>280</v>
      </c>
      <c r="AC61" s="14">
        <f t="shared" ref="AC61" si="51">SUM(AC62:AC63)</f>
        <v>0</v>
      </c>
      <c r="AD61" s="14">
        <f t="shared" ref="AD61" si="52">SUM(AD62:AD63)</f>
        <v>0</v>
      </c>
      <c r="AE61" s="14">
        <f t="shared" ref="AE61" si="53">SUM(AE62:AE63)</f>
        <v>0</v>
      </c>
      <c r="AF61" s="14">
        <f t="shared" ref="AF61" si="54">SUM(AF62:AF63)</f>
        <v>240</v>
      </c>
      <c r="AG61" s="14">
        <f>SUM(AG62:AG63)</f>
        <v>0</v>
      </c>
      <c r="AH61" s="14">
        <f t="shared" ref="AH61" si="55">SUM(AH62:AH63)</f>
        <v>0</v>
      </c>
      <c r="AI61" s="14">
        <f t="shared" ref="AI61" si="56">SUM(AI62:AI63)</f>
        <v>0</v>
      </c>
      <c r="AJ61" s="14">
        <f t="shared" ref="AJ61" si="57">SUM(AJ62:AJ63)</f>
        <v>200</v>
      </c>
      <c r="AK61" s="14">
        <f>SUM(AK62:AK63)</f>
        <v>0</v>
      </c>
      <c r="AL61" s="14">
        <f t="shared" ref="AL61" si="58">SUM(AL62:AL63)</f>
        <v>0</v>
      </c>
      <c r="AM61" s="14">
        <f t="shared" ref="AM61" si="59">SUM(AM62:AM63)</f>
        <v>0</v>
      </c>
      <c r="AN61" s="14">
        <f t="shared" ref="AN61" si="60">SUM(AN62:AN63)</f>
        <v>0</v>
      </c>
      <c r="AO61" s="14">
        <f t="shared" ref="AO61" si="61">SUM(AO62:AO63)</f>
        <v>0</v>
      </c>
      <c r="AP61" s="14">
        <f t="shared" ref="AP61" si="62">SUM(AP62:AP63)</f>
        <v>0</v>
      </c>
      <c r="AQ61" s="14">
        <f t="shared" ref="AQ61" si="63">SUM(AQ62:AQ63)</f>
        <v>0</v>
      </c>
      <c r="AR61" s="14">
        <f t="shared" ref="AR61" si="64">SUM(AR62:AR63)</f>
        <v>9</v>
      </c>
      <c r="AS61" s="14">
        <f t="shared" ref="AS61" si="65">SUM(AS62:AS63)</f>
        <v>0</v>
      </c>
      <c r="AT61" s="14">
        <f t="shared" ref="AT61" si="66">SUM(AT62:AT63)</f>
        <v>10</v>
      </c>
      <c r="AU61" s="14">
        <f t="shared" ref="AU61" si="67">SUM(AU62:AU63)</f>
        <v>9</v>
      </c>
      <c r="AV61" s="14">
        <f>SUM(AV62:AV63)</f>
        <v>8</v>
      </c>
      <c r="AW61" s="14">
        <f t="shared" ref="AW61" si="68">SUM(AW62:AW63)</f>
        <v>0</v>
      </c>
      <c r="AX61" s="14">
        <f t="shared" ref="AX61" si="69">SUM(AX62:AX63)</f>
        <v>36</v>
      </c>
      <c r="AY61" s="14">
        <f t="shared" ref="AY61" si="70">SUM(AY62:AY63)</f>
        <v>36</v>
      </c>
      <c r="AZ61" s="14">
        <f t="shared" ref="AZ61" si="71">SUM(AZ62:AZ63)</f>
        <v>0</v>
      </c>
      <c r="BA61" s="14">
        <f t="shared" ref="BA61" si="72">SUM(BA62:BA63)</f>
        <v>27</v>
      </c>
    </row>
    <row r="62" spans="1:53" s="2" customFormat="1" ht="43.35" customHeight="1" x14ac:dyDescent="0.2">
      <c r="A62" s="15" t="s">
        <v>38</v>
      </c>
      <c r="B62" s="16" t="s">
        <v>212</v>
      </c>
      <c r="C62" s="17" t="s">
        <v>159</v>
      </c>
      <c r="D62" s="77">
        <v>240</v>
      </c>
      <c r="E62" s="77">
        <v>240</v>
      </c>
      <c r="F62" s="78">
        <f t="shared" ref="F62" si="73">SUM(O62,S62,W62,AA62,AE62,AI62,AM62)</f>
        <v>0</v>
      </c>
      <c r="G62" s="78">
        <v>240</v>
      </c>
      <c r="H62" s="18"/>
      <c r="I62" s="18"/>
      <c r="J62" s="18">
        <v>240</v>
      </c>
      <c r="K62" s="18"/>
      <c r="L62" s="18"/>
      <c r="M62" s="78">
        <v>0</v>
      </c>
      <c r="N62" s="77">
        <v>0</v>
      </c>
      <c r="O62" s="26"/>
      <c r="P62" s="26"/>
      <c r="Q62" s="26"/>
      <c r="R62" s="26"/>
      <c r="S62" s="26"/>
      <c r="T62" s="26">
        <v>240</v>
      </c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>
        <v>9</v>
      </c>
      <c r="AS62" s="26"/>
      <c r="AT62" s="26"/>
      <c r="AU62" s="26"/>
      <c r="AV62" s="26"/>
      <c r="AW62" s="26"/>
      <c r="AX62" s="33">
        <v>9</v>
      </c>
      <c r="AY62" s="33">
        <v>9</v>
      </c>
      <c r="AZ62" s="26"/>
      <c r="BA62" s="26"/>
    </row>
    <row r="63" spans="1:53" s="2" customFormat="1" ht="43.35" customHeight="1" x14ac:dyDescent="0.2">
      <c r="A63" s="15" t="s">
        <v>40</v>
      </c>
      <c r="B63" s="20" t="s">
        <v>209</v>
      </c>
      <c r="C63" s="17" t="s">
        <v>202</v>
      </c>
      <c r="D63" s="77">
        <v>720</v>
      </c>
      <c r="E63" s="77">
        <v>720</v>
      </c>
      <c r="F63" s="78">
        <v>0</v>
      </c>
      <c r="G63" s="78">
        <v>720</v>
      </c>
      <c r="H63" s="18"/>
      <c r="I63" s="18"/>
      <c r="J63" s="18">
        <v>720</v>
      </c>
      <c r="K63" s="18"/>
      <c r="L63" s="18"/>
      <c r="M63" s="78">
        <v>0</v>
      </c>
      <c r="N63" s="77">
        <v>0</v>
      </c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>
        <v>280</v>
      </c>
      <c r="AC63" s="26"/>
      <c r="AD63" s="26"/>
      <c r="AE63" s="26"/>
      <c r="AF63" s="26">
        <v>240</v>
      </c>
      <c r="AG63" s="26"/>
      <c r="AH63" s="26"/>
      <c r="AI63" s="26"/>
      <c r="AJ63" s="26">
        <v>200</v>
      </c>
      <c r="AK63" s="26"/>
      <c r="AL63" s="26"/>
      <c r="AM63" s="26"/>
      <c r="AN63" s="26"/>
      <c r="AO63" s="26"/>
      <c r="AP63" s="26"/>
      <c r="AQ63" s="26"/>
      <c r="AR63" s="26"/>
      <c r="AS63" s="26"/>
      <c r="AT63" s="26">
        <v>10</v>
      </c>
      <c r="AU63" s="26">
        <v>9</v>
      </c>
      <c r="AV63" s="26">
        <v>8</v>
      </c>
      <c r="AW63" s="26"/>
      <c r="AX63" s="33">
        <v>27</v>
      </c>
      <c r="AY63" s="33">
        <v>27</v>
      </c>
      <c r="AZ63" s="26"/>
      <c r="BA63" s="26">
        <v>27</v>
      </c>
    </row>
    <row r="64" spans="1:53" s="2" customFormat="1" x14ac:dyDescent="0.2">
      <c r="A64" s="93" t="s">
        <v>109</v>
      </c>
      <c r="B64" s="93"/>
      <c r="C64" s="93"/>
      <c r="D64" s="91">
        <f>SUM(D8,D15,D27,D49,D61)</f>
        <v>4650</v>
      </c>
      <c r="E64" s="91">
        <f t="shared" ref="E64:N64" si="74">SUM(E8,E15,E27,E49,E61)</f>
        <v>3180</v>
      </c>
      <c r="F64" s="91">
        <f t="shared" si="74"/>
        <v>575</v>
      </c>
      <c r="G64" s="91">
        <f t="shared" si="74"/>
        <v>2575</v>
      </c>
      <c r="H64" s="91">
        <f t="shared" si="74"/>
        <v>525</v>
      </c>
      <c r="I64" s="91">
        <f t="shared" si="74"/>
        <v>730</v>
      </c>
      <c r="J64" s="91">
        <f t="shared" si="74"/>
        <v>1215</v>
      </c>
      <c r="K64" s="91">
        <f t="shared" si="74"/>
        <v>105</v>
      </c>
      <c r="L64" s="91">
        <f t="shared" si="74"/>
        <v>0</v>
      </c>
      <c r="M64" s="91">
        <f t="shared" si="74"/>
        <v>30</v>
      </c>
      <c r="N64" s="91">
        <f t="shared" si="74"/>
        <v>1470</v>
      </c>
      <c r="O64" s="73">
        <f>SUM(O8,O15,O27,O49)</f>
        <v>165</v>
      </c>
      <c r="P64" s="73">
        <f t="shared" ref="P64:S64" si="75">SUM(P8,P15,P27,P49)</f>
        <v>330</v>
      </c>
      <c r="Q64" s="73">
        <f t="shared" si="75"/>
        <v>0</v>
      </c>
      <c r="R64" s="73">
        <f t="shared" si="75"/>
        <v>300</v>
      </c>
      <c r="S64" s="73">
        <f t="shared" si="75"/>
        <v>125</v>
      </c>
      <c r="T64" s="73">
        <f>SUM(T8,T15,T27,T49,T61)</f>
        <v>490</v>
      </c>
      <c r="U64" s="79">
        <f t="shared" ref="U64:AL64" si="76">SUM(U8,U15,U27,U49,U61)</f>
        <v>0</v>
      </c>
      <c r="V64" s="79">
        <f t="shared" si="76"/>
        <v>195</v>
      </c>
      <c r="W64" s="79">
        <f t="shared" si="76"/>
        <v>135</v>
      </c>
      <c r="X64" s="79">
        <f t="shared" si="76"/>
        <v>330</v>
      </c>
      <c r="Y64" s="79">
        <f t="shared" si="76"/>
        <v>0</v>
      </c>
      <c r="Z64" s="79">
        <f t="shared" si="76"/>
        <v>285</v>
      </c>
      <c r="AA64" s="79">
        <f t="shared" si="76"/>
        <v>75</v>
      </c>
      <c r="AB64" s="79">
        <f t="shared" si="76"/>
        <v>505</v>
      </c>
      <c r="AC64" s="79">
        <f t="shared" si="76"/>
        <v>0</v>
      </c>
      <c r="AD64" s="79">
        <f t="shared" si="76"/>
        <v>200</v>
      </c>
      <c r="AE64" s="79">
        <f t="shared" si="76"/>
        <v>60</v>
      </c>
      <c r="AF64" s="79">
        <f t="shared" si="76"/>
        <v>465</v>
      </c>
      <c r="AG64" s="79">
        <f t="shared" si="76"/>
        <v>10</v>
      </c>
      <c r="AH64" s="79">
        <f t="shared" si="76"/>
        <v>230</v>
      </c>
      <c r="AI64" s="79">
        <f t="shared" si="76"/>
        <v>15</v>
      </c>
      <c r="AJ64" s="79">
        <f t="shared" si="76"/>
        <v>455</v>
      </c>
      <c r="AK64" s="79">
        <f t="shared" si="76"/>
        <v>20</v>
      </c>
      <c r="AL64" s="79">
        <f t="shared" si="76"/>
        <v>260</v>
      </c>
      <c r="AM64" s="73">
        <f>SUM(AM8,AM15,AM27,AM49)</f>
        <v>0</v>
      </c>
      <c r="AN64" s="73">
        <f>SUM(AN8,AN15,AN27,AN49)</f>
        <v>0</v>
      </c>
      <c r="AO64" s="73">
        <f>SUM(AO8,AO15,AO27,AO49)</f>
        <v>0</v>
      </c>
      <c r="AP64" s="73">
        <f>SUM(AP8,AP15,AP27,AP49)</f>
        <v>0</v>
      </c>
      <c r="AQ64" s="73">
        <f t="shared" ref="AQ64:AV64" si="77">SUM(AQ8,AQ15,AQ27,AQ49,AQ61)</f>
        <v>30</v>
      </c>
      <c r="AR64" s="73">
        <f t="shared" si="77"/>
        <v>30</v>
      </c>
      <c r="AS64" s="73">
        <f t="shared" si="77"/>
        <v>30</v>
      </c>
      <c r="AT64" s="73">
        <f t="shared" si="77"/>
        <v>30</v>
      </c>
      <c r="AU64" s="73">
        <f t="shared" si="77"/>
        <v>30</v>
      </c>
      <c r="AV64" s="73">
        <f t="shared" si="77"/>
        <v>30</v>
      </c>
      <c r="AW64" s="73">
        <f>SUM(AW8,AW15,AW27,AW49,AW62)</f>
        <v>0</v>
      </c>
      <c r="AX64" s="95">
        <f>SUM(AX8,AX15,AX27,AX49,AX61)</f>
        <v>128.19999999999999</v>
      </c>
      <c r="AY64" s="95">
        <f>SUM(AY8,AY15,AY27,AY49,AY61)</f>
        <v>113</v>
      </c>
      <c r="AZ64" s="91">
        <f>SUM(AZ8,AZ15,AZ27,AZ49)</f>
        <v>8</v>
      </c>
      <c r="BA64" s="91">
        <f>SUM(BA8,BA15,BA27,BA49,BA61)</f>
        <v>60</v>
      </c>
    </row>
    <row r="65" spans="1:53" s="2" customFormat="1" x14ac:dyDescent="0.2">
      <c r="A65" s="93"/>
      <c r="B65" s="93"/>
      <c r="C65" s="93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>
        <f>SUM(O64:R64)</f>
        <v>795</v>
      </c>
      <c r="P65" s="91"/>
      <c r="Q65" s="91"/>
      <c r="R65" s="91"/>
      <c r="S65" s="91">
        <f>SUM(S64:V64)</f>
        <v>810</v>
      </c>
      <c r="T65" s="91"/>
      <c r="U65" s="91"/>
      <c r="V65" s="91"/>
      <c r="W65" s="91">
        <f>SUM(W64:Z64)</f>
        <v>750</v>
      </c>
      <c r="X65" s="91"/>
      <c r="Y65" s="91"/>
      <c r="Z65" s="91"/>
      <c r="AA65" s="91">
        <f>SUM(AA64:AD64)</f>
        <v>780</v>
      </c>
      <c r="AB65" s="91"/>
      <c r="AC65" s="91"/>
      <c r="AD65" s="91"/>
      <c r="AE65" s="91">
        <f>SUM(AE64:AH64)</f>
        <v>765</v>
      </c>
      <c r="AF65" s="91"/>
      <c r="AG65" s="91"/>
      <c r="AH65" s="91"/>
      <c r="AI65" s="91">
        <f>SUM(AI64:AL64)</f>
        <v>750</v>
      </c>
      <c r="AJ65" s="91"/>
      <c r="AK65" s="91"/>
      <c r="AL65" s="91"/>
      <c r="AM65" s="91">
        <f>SUM(AM64:AP64)</f>
        <v>0</v>
      </c>
      <c r="AN65" s="91"/>
      <c r="AO65" s="91"/>
      <c r="AP65" s="91"/>
      <c r="AQ65" s="91">
        <f>SUM(AQ64:AW64)</f>
        <v>180</v>
      </c>
      <c r="AR65" s="91"/>
      <c r="AS65" s="91"/>
      <c r="AT65" s="91"/>
      <c r="AU65" s="91"/>
      <c r="AV65" s="91"/>
      <c r="AW65" s="91"/>
      <c r="AX65" s="95"/>
      <c r="AY65" s="95"/>
      <c r="AZ65" s="91"/>
      <c r="BA65" s="91"/>
    </row>
    <row r="66" spans="1:53" s="2" customFormat="1" x14ac:dyDescent="0.2">
      <c r="A66" s="93" t="s">
        <v>110</v>
      </c>
      <c r="B66" s="93"/>
      <c r="C66" s="93"/>
      <c r="D66" s="91">
        <f>SUM(D8,D15,D27,D55,D61)</f>
        <v>4650</v>
      </c>
      <c r="E66" s="91">
        <f t="shared" ref="E66:N66" si="78">SUM(E8,E15,E27,E55,E61)</f>
        <v>3180</v>
      </c>
      <c r="F66" s="91">
        <f t="shared" si="78"/>
        <v>575</v>
      </c>
      <c r="G66" s="91">
        <f t="shared" si="78"/>
        <v>2575</v>
      </c>
      <c r="H66" s="91">
        <f t="shared" si="78"/>
        <v>540</v>
      </c>
      <c r="I66" s="91">
        <f t="shared" si="78"/>
        <v>715</v>
      </c>
      <c r="J66" s="91">
        <f t="shared" si="78"/>
        <v>1215</v>
      </c>
      <c r="K66" s="91">
        <f t="shared" si="78"/>
        <v>105</v>
      </c>
      <c r="L66" s="91">
        <f t="shared" si="78"/>
        <v>0</v>
      </c>
      <c r="M66" s="91">
        <f t="shared" si="78"/>
        <v>30</v>
      </c>
      <c r="N66" s="91">
        <f t="shared" si="78"/>
        <v>1470</v>
      </c>
      <c r="O66" s="73">
        <f t="shared" ref="O66:S66" si="79">SUM(O8,O15,O27,O55)</f>
        <v>165</v>
      </c>
      <c r="P66" s="79">
        <f t="shared" si="79"/>
        <v>330</v>
      </c>
      <c r="Q66" s="79">
        <f t="shared" si="79"/>
        <v>0</v>
      </c>
      <c r="R66" s="79">
        <f t="shared" si="79"/>
        <v>300</v>
      </c>
      <c r="S66" s="79">
        <f t="shared" si="79"/>
        <v>125</v>
      </c>
      <c r="T66" s="79">
        <f>SUM(T8,T15,T27,T61,T55)</f>
        <v>490</v>
      </c>
      <c r="U66" s="79">
        <f t="shared" ref="U66:AL66" si="80">SUM(U8,U15,U27,U61,U55)</f>
        <v>0</v>
      </c>
      <c r="V66" s="79">
        <f t="shared" si="80"/>
        <v>195</v>
      </c>
      <c r="W66" s="79">
        <f t="shared" si="80"/>
        <v>135</v>
      </c>
      <c r="X66" s="79">
        <f t="shared" si="80"/>
        <v>330</v>
      </c>
      <c r="Y66" s="79">
        <f t="shared" si="80"/>
        <v>0</v>
      </c>
      <c r="Z66" s="79">
        <f t="shared" si="80"/>
        <v>285</v>
      </c>
      <c r="AA66" s="79">
        <f t="shared" si="80"/>
        <v>75</v>
      </c>
      <c r="AB66" s="79">
        <f t="shared" si="80"/>
        <v>505</v>
      </c>
      <c r="AC66" s="79">
        <f t="shared" si="80"/>
        <v>0</v>
      </c>
      <c r="AD66" s="79">
        <f t="shared" si="80"/>
        <v>200</v>
      </c>
      <c r="AE66" s="79">
        <f t="shared" si="80"/>
        <v>60</v>
      </c>
      <c r="AF66" s="79">
        <f t="shared" si="80"/>
        <v>465</v>
      </c>
      <c r="AG66" s="79">
        <f t="shared" si="80"/>
        <v>10</v>
      </c>
      <c r="AH66" s="79">
        <f t="shared" si="80"/>
        <v>230</v>
      </c>
      <c r="AI66" s="79">
        <f t="shared" si="80"/>
        <v>15</v>
      </c>
      <c r="AJ66" s="79">
        <f t="shared" si="80"/>
        <v>455</v>
      </c>
      <c r="AK66" s="79">
        <f t="shared" si="80"/>
        <v>20</v>
      </c>
      <c r="AL66" s="79">
        <f t="shared" si="80"/>
        <v>260</v>
      </c>
      <c r="AM66" s="73">
        <f>SUM(AM8,AM15,AM27,AM55)</f>
        <v>0</v>
      </c>
      <c r="AN66" s="73">
        <f>SUM(AN8,AN15,AN27,AN55)</f>
        <v>0</v>
      </c>
      <c r="AO66" s="73">
        <f>SUM(AO8,AO15,AO27,AO55)</f>
        <v>0</v>
      </c>
      <c r="AP66" s="73">
        <f>SUM(AP8,AP15,AP27,AP55)</f>
        <v>0</v>
      </c>
      <c r="AQ66" s="73">
        <f t="shared" ref="AQ66:AV66" si="81">SUM(AQ8,AQ15,AQ27,AQ55,AQ61)</f>
        <v>30</v>
      </c>
      <c r="AR66" s="73">
        <f t="shared" si="81"/>
        <v>30</v>
      </c>
      <c r="AS66" s="73">
        <f t="shared" si="81"/>
        <v>30</v>
      </c>
      <c r="AT66" s="73">
        <f t="shared" si="81"/>
        <v>30</v>
      </c>
      <c r="AU66" s="73">
        <f t="shared" si="81"/>
        <v>30</v>
      </c>
      <c r="AV66" s="73">
        <f t="shared" si="81"/>
        <v>30</v>
      </c>
      <c r="AW66" s="73">
        <f>SUM(AW8,AW15,AW27,AW55)</f>
        <v>0</v>
      </c>
      <c r="AX66" s="95">
        <f>SUM(AX8,AX15,AX27,AX55,AX61)</f>
        <v>128.19999999999999</v>
      </c>
      <c r="AY66" s="95">
        <f>SUM(AY8,AY15,AY27,AY55,AY61)</f>
        <v>113</v>
      </c>
      <c r="AZ66" s="91">
        <f>SUM(AZ8,AZ15,AZ27,AZ55)</f>
        <v>8</v>
      </c>
      <c r="BA66" s="91">
        <f>SUM(BA8,BA15,BA27,BA55,BA61)</f>
        <v>60</v>
      </c>
    </row>
    <row r="67" spans="1:53" s="2" customFormat="1" x14ac:dyDescent="0.2">
      <c r="A67" s="93"/>
      <c r="B67" s="93"/>
      <c r="C67" s="93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>
        <f>SUM(O66:R66)</f>
        <v>795</v>
      </c>
      <c r="P67" s="91"/>
      <c r="Q67" s="91"/>
      <c r="R67" s="91"/>
      <c r="S67" s="91">
        <f>SUM(S66:V66)</f>
        <v>810</v>
      </c>
      <c r="T67" s="91"/>
      <c r="U67" s="91"/>
      <c r="V67" s="91"/>
      <c r="W67" s="91">
        <f>SUM(W66:Z66)</f>
        <v>750</v>
      </c>
      <c r="X67" s="91"/>
      <c r="Y67" s="91"/>
      <c r="Z67" s="91"/>
      <c r="AA67" s="91">
        <f>SUM(AA66:AD66)</f>
        <v>780</v>
      </c>
      <c r="AB67" s="91"/>
      <c r="AC67" s="91"/>
      <c r="AD67" s="91"/>
      <c r="AE67" s="91">
        <f>SUM(AE66:AH66)</f>
        <v>765</v>
      </c>
      <c r="AF67" s="91"/>
      <c r="AG67" s="91"/>
      <c r="AH67" s="91"/>
      <c r="AI67" s="91">
        <f>SUM(AI66:AL66)</f>
        <v>750</v>
      </c>
      <c r="AJ67" s="91"/>
      <c r="AK67" s="91"/>
      <c r="AL67" s="91"/>
      <c r="AM67" s="91">
        <f>SUM(AM66:AP66)</f>
        <v>0</v>
      </c>
      <c r="AN67" s="91"/>
      <c r="AO67" s="91"/>
      <c r="AP67" s="91"/>
      <c r="AQ67" s="91">
        <f>SUM(AQ66:AW66)</f>
        <v>180</v>
      </c>
      <c r="AR67" s="91"/>
      <c r="AS67" s="91"/>
      <c r="AT67" s="91"/>
      <c r="AU67" s="91"/>
      <c r="AV67" s="91"/>
      <c r="AW67" s="91"/>
      <c r="AX67" s="95"/>
      <c r="AY67" s="95"/>
      <c r="AZ67" s="91"/>
      <c r="BA67" s="91"/>
    </row>
    <row r="68" spans="1:53" s="5" customFormat="1" ht="36" thickBot="1" x14ac:dyDescent="0.55000000000000004">
      <c r="A68" s="98" t="s">
        <v>172</v>
      </c>
      <c r="B68" s="98"/>
      <c r="C68" s="98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99">
        <v>4</v>
      </c>
      <c r="P68" s="99"/>
      <c r="Q68" s="99"/>
      <c r="R68" s="99"/>
      <c r="S68" s="99">
        <v>3</v>
      </c>
      <c r="T68" s="99"/>
      <c r="U68" s="99"/>
      <c r="V68" s="99"/>
      <c r="W68" s="99">
        <v>4</v>
      </c>
      <c r="X68" s="99"/>
      <c r="Y68" s="99"/>
      <c r="Z68" s="99"/>
      <c r="AA68" s="99">
        <v>3</v>
      </c>
      <c r="AB68" s="99"/>
      <c r="AC68" s="99"/>
      <c r="AD68" s="99"/>
      <c r="AE68" s="99">
        <v>3</v>
      </c>
      <c r="AF68" s="99"/>
      <c r="AG68" s="99"/>
      <c r="AH68" s="99"/>
      <c r="AI68" s="99">
        <v>2</v>
      </c>
      <c r="AJ68" s="99"/>
      <c r="AK68" s="99"/>
      <c r="AL68" s="99"/>
      <c r="AM68" s="30"/>
      <c r="AN68" s="30"/>
      <c r="AO68" s="30"/>
      <c r="AP68" s="30"/>
      <c r="AQ68" s="29"/>
      <c r="AR68" s="29"/>
      <c r="AS68" s="29"/>
      <c r="AT68" s="29"/>
      <c r="AU68" s="29"/>
      <c r="AV68" s="29"/>
      <c r="AW68" s="29"/>
      <c r="AX68" s="31"/>
      <c r="AY68" s="31"/>
      <c r="AZ68" s="31"/>
    </row>
    <row r="69" spans="1:53" x14ac:dyDescent="0.5">
      <c r="B69" s="104"/>
      <c r="C69" s="104"/>
      <c r="D69" s="104"/>
      <c r="E69" s="104"/>
      <c r="F69" s="104"/>
      <c r="G69" s="104"/>
      <c r="H69" s="104"/>
    </row>
  </sheetData>
  <sheetProtection selectLockedCells="1" selectUnlockedCells="1"/>
  <mergeCells count="98">
    <mergeCell ref="B69:H69"/>
    <mergeCell ref="AQ4:BA4"/>
    <mergeCell ref="O5:V5"/>
    <mergeCell ref="W5:AD5"/>
    <mergeCell ref="AE5:AL5"/>
    <mergeCell ref="AM5:AP5"/>
    <mergeCell ref="AQ5:AW5"/>
    <mergeCell ref="AX5:BA5"/>
    <mergeCell ref="AE68:AH68"/>
    <mergeCell ref="AI68:AL68"/>
    <mergeCell ref="AI65:AL65"/>
    <mergeCell ref="AM65:AP65"/>
    <mergeCell ref="W67:Z67"/>
    <mergeCell ref="AA67:AD67"/>
    <mergeCell ref="AE67:AH67"/>
    <mergeCell ref="AI67:AL67"/>
    <mergeCell ref="A1:N1"/>
    <mergeCell ref="D4:N4"/>
    <mergeCell ref="O4:AP4"/>
    <mergeCell ref="AM6:AP6"/>
    <mergeCell ref="A4:A7"/>
    <mergeCell ref="B4:B7"/>
    <mergeCell ref="C4:C7"/>
    <mergeCell ref="D5:D7"/>
    <mergeCell ref="F5:F7"/>
    <mergeCell ref="H5:H7"/>
    <mergeCell ref="K5:K7"/>
    <mergeCell ref="J5:J7"/>
    <mergeCell ref="O6:R6"/>
    <mergeCell ref="S6:V6"/>
    <mergeCell ref="O65:R65"/>
    <mergeCell ref="S65:V65"/>
    <mergeCell ref="W65:Z65"/>
    <mergeCell ref="AA65:AD65"/>
    <mergeCell ref="AE65:AH65"/>
    <mergeCell ref="A68:C68"/>
    <mergeCell ref="O68:R68"/>
    <mergeCell ref="S68:V68"/>
    <mergeCell ref="W68:Z68"/>
    <mergeCell ref="AA68:AD68"/>
    <mergeCell ref="D64:D65"/>
    <mergeCell ref="D66:D67"/>
    <mergeCell ref="E5:E7"/>
    <mergeCell ref="E64:E65"/>
    <mergeCell ref="E66:E67"/>
    <mergeCell ref="F64:F65"/>
    <mergeCell ref="F66:F67"/>
    <mergeCell ref="G5:G7"/>
    <mergeCell ref="G64:G65"/>
    <mergeCell ref="G66:G67"/>
    <mergeCell ref="H64:H65"/>
    <mergeCell ref="H66:H67"/>
    <mergeCell ref="I5:I7"/>
    <mergeCell ref="I64:I65"/>
    <mergeCell ref="I66:I67"/>
    <mergeCell ref="K64:K65"/>
    <mergeCell ref="K66:K67"/>
    <mergeCell ref="L5:L7"/>
    <mergeCell ref="L64:L65"/>
    <mergeCell ref="L66:L67"/>
    <mergeCell ref="AQ67:AW67"/>
    <mergeCell ref="W6:Z6"/>
    <mergeCell ref="AA6:AD6"/>
    <mergeCell ref="AE6:AH6"/>
    <mergeCell ref="AI6:AL6"/>
    <mergeCell ref="AM67:AP67"/>
    <mergeCell ref="A64:C65"/>
    <mergeCell ref="A66:C67"/>
    <mergeCell ref="AZ6:AZ7"/>
    <mergeCell ref="AZ64:AZ65"/>
    <mergeCell ref="AZ66:AZ67"/>
    <mergeCell ref="AX64:AX65"/>
    <mergeCell ref="AX66:AX67"/>
    <mergeCell ref="AY6:AY7"/>
    <mergeCell ref="AY64:AY65"/>
    <mergeCell ref="AY66:AY67"/>
    <mergeCell ref="AV6:AV7"/>
    <mergeCell ref="M5:M7"/>
    <mergeCell ref="M64:M65"/>
    <mergeCell ref="M66:M67"/>
    <mergeCell ref="N5:N7"/>
    <mergeCell ref="N64:N65"/>
    <mergeCell ref="J64:J65"/>
    <mergeCell ref="J66:J67"/>
    <mergeCell ref="BA6:BA7"/>
    <mergeCell ref="BA64:BA65"/>
    <mergeCell ref="BA66:BA67"/>
    <mergeCell ref="AW6:AW7"/>
    <mergeCell ref="AX6:AX7"/>
    <mergeCell ref="N66:N67"/>
    <mergeCell ref="AQ65:AW65"/>
    <mergeCell ref="O67:R67"/>
    <mergeCell ref="S67:V67"/>
    <mergeCell ref="AQ6:AQ7"/>
    <mergeCell ref="AR6:AR7"/>
    <mergeCell ref="AS6:AS7"/>
    <mergeCell ref="AT6:AT7"/>
    <mergeCell ref="AU6:AU7"/>
  </mergeCells>
  <printOptions horizontalCentered="1" verticalCentered="1"/>
  <pageMargins left="0.25" right="0.25" top="0.75" bottom="0.75" header="0.51180555555555551" footer="0.51180555555555551"/>
  <pageSetup paperSize="8" scale="26" fitToWidth="0" orientation="landscape" horizontalDpi="300" verticalDpi="300" r:id="rId1"/>
  <headerFooter alignWithMargins="0"/>
  <ignoredErrors>
    <ignoredError sqref="D15:G15 M15:N15 D49:G49 M49:N49 D55:G55 M55:N55 O66 AQ66 AY64 AY66 AY55 AY49 AX1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A68"/>
  <sheetViews>
    <sheetView view="pageBreakPreview" zoomScale="40" zoomScaleNormal="27" zoomScaleSheetLayoutView="40" workbookViewId="0">
      <pane xSplit="14" ySplit="8" topLeftCell="O52" activePane="bottomRight" state="frozen"/>
      <selection pane="topRight"/>
      <selection pane="bottomLeft"/>
      <selection pane="bottomRight" activeCell="P71" sqref="P71"/>
    </sheetView>
  </sheetViews>
  <sheetFormatPr defaultColWidth="8.85546875" defaultRowHeight="35.25" x14ac:dyDescent="0.5"/>
  <cols>
    <col min="1" max="1" width="12.42578125" style="6" customWidth="1"/>
    <col min="2" max="2" width="120.42578125" style="6" customWidth="1"/>
    <col min="3" max="3" width="24.85546875" style="7" customWidth="1"/>
    <col min="4" max="4" width="19.85546875" style="6" customWidth="1"/>
    <col min="5" max="5" width="16.42578125" style="6" customWidth="1"/>
    <col min="6" max="6" width="17.85546875" style="6" customWidth="1"/>
    <col min="7" max="7" width="18.42578125" style="6" customWidth="1"/>
    <col min="8" max="10" width="16.42578125" style="6" customWidth="1"/>
    <col min="11" max="12" width="11.5703125" style="6" customWidth="1"/>
    <col min="13" max="13" width="15.85546875" style="6" customWidth="1"/>
    <col min="14" max="14" width="15.140625" style="6" customWidth="1"/>
    <col min="15" max="38" width="11.5703125" style="8" customWidth="1"/>
    <col min="39" max="42" width="11.5703125" style="8" hidden="1" customWidth="1"/>
    <col min="43" max="48" width="9.85546875" style="6" customWidth="1"/>
    <col min="49" max="49" width="9.85546875" style="6" hidden="1" customWidth="1"/>
    <col min="50" max="51" width="16.85546875" style="9" customWidth="1"/>
    <col min="52" max="52" width="12.140625" style="9" customWidth="1"/>
    <col min="53" max="53" width="9.85546875" style="10" customWidth="1"/>
    <col min="54" max="54" width="8.85546875" style="10" bestFit="1"/>
    <col min="55" max="16384" width="8.85546875" style="10"/>
  </cols>
  <sheetData>
    <row r="1" spans="1:53" s="1" customFormat="1" ht="51.75" customHeight="1" x14ac:dyDescent="0.2">
      <c r="A1" s="100" t="s">
        <v>200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7"/>
      <c r="AR1" s="27"/>
      <c r="AS1" s="27"/>
      <c r="AT1" s="27"/>
      <c r="AU1" s="27"/>
      <c r="AV1" s="27"/>
      <c r="AW1" s="27"/>
      <c r="AX1" s="28"/>
      <c r="AY1" s="28"/>
      <c r="AZ1" s="28"/>
    </row>
    <row r="2" spans="1:53" s="1" customFormat="1" ht="37.5" customHeight="1" x14ac:dyDescent="0.2">
      <c r="A2" s="11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7"/>
      <c r="AR2" s="27"/>
      <c r="AS2" s="27"/>
      <c r="AT2" s="27"/>
      <c r="AU2" s="27"/>
      <c r="AV2" s="27"/>
      <c r="AW2" s="27"/>
      <c r="AX2" s="28"/>
      <c r="AY2" s="28"/>
      <c r="AZ2" s="28"/>
    </row>
    <row r="3" spans="1:53" s="1" customFormat="1" ht="30" customHeight="1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7"/>
      <c r="AR3" s="27"/>
      <c r="AS3" s="27"/>
      <c r="AT3" s="27"/>
      <c r="AU3" s="27"/>
      <c r="AV3" s="27"/>
      <c r="AW3" s="27"/>
      <c r="AX3" s="28"/>
      <c r="AY3" s="28"/>
      <c r="AZ3" s="28"/>
      <c r="BA3" s="1" t="s">
        <v>179</v>
      </c>
    </row>
    <row r="4" spans="1:53" s="2" customFormat="1" ht="53.25" customHeight="1" x14ac:dyDescent="0.2">
      <c r="A4" s="93" t="s">
        <v>111</v>
      </c>
      <c r="B4" s="93" t="s">
        <v>1</v>
      </c>
      <c r="C4" s="94" t="s">
        <v>112</v>
      </c>
      <c r="D4" s="93" t="s">
        <v>113</v>
      </c>
      <c r="E4" s="93"/>
      <c r="F4" s="93"/>
      <c r="G4" s="93"/>
      <c r="H4" s="93"/>
      <c r="I4" s="93"/>
      <c r="J4" s="93"/>
      <c r="K4" s="93"/>
      <c r="L4" s="93"/>
      <c r="M4" s="93"/>
      <c r="N4" s="93"/>
      <c r="O4" s="93" t="s">
        <v>114</v>
      </c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 t="s">
        <v>115</v>
      </c>
      <c r="AR4" s="93"/>
      <c r="AS4" s="93"/>
      <c r="AT4" s="93"/>
      <c r="AU4" s="93"/>
      <c r="AV4" s="93"/>
      <c r="AW4" s="93"/>
      <c r="AX4" s="93"/>
      <c r="AY4" s="93"/>
      <c r="AZ4" s="93"/>
      <c r="BA4" s="93"/>
    </row>
    <row r="5" spans="1:53" s="2" customFormat="1" ht="53.25" customHeight="1" x14ac:dyDescent="0.2">
      <c r="A5" s="93"/>
      <c r="B5" s="93"/>
      <c r="C5" s="94"/>
      <c r="D5" s="94" t="s">
        <v>116</v>
      </c>
      <c r="E5" s="94" t="s">
        <v>117</v>
      </c>
      <c r="F5" s="92" t="s">
        <v>118</v>
      </c>
      <c r="G5" s="94" t="s">
        <v>119</v>
      </c>
      <c r="H5" s="97" t="s">
        <v>120</v>
      </c>
      <c r="I5" s="97" t="s">
        <v>191</v>
      </c>
      <c r="J5" s="101" t="s">
        <v>189</v>
      </c>
      <c r="K5" s="97" t="s">
        <v>121</v>
      </c>
      <c r="L5" s="97" t="s">
        <v>122</v>
      </c>
      <c r="M5" s="94" t="s">
        <v>123</v>
      </c>
      <c r="N5" s="94" t="s">
        <v>124</v>
      </c>
      <c r="O5" s="93" t="s">
        <v>125</v>
      </c>
      <c r="P5" s="93"/>
      <c r="Q5" s="93"/>
      <c r="R5" s="93"/>
      <c r="S5" s="93"/>
      <c r="T5" s="93"/>
      <c r="U5" s="93"/>
      <c r="V5" s="93"/>
      <c r="W5" s="93" t="s">
        <v>126</v>
      </c>
      <c r="X5" s="93"/>
      <c r="Y5" s="93"/>
      <c r="Z5" s="93"/>
      <c r="AA5" s="93"/>
      <c r="AB5" s="93"/>
      <c r="AC5" s="93"/>
      <c r="AD5" s="93"/>
      <c r="AE5" s="93" t="s">
        <v>127</v>
      </c>
      <c r="AF5" s="93"/>
      <c r="AG5" s="93"/>
      <c r="AH5" s="93"/>
      <c r="AI5" s="93"/>
      <c r="AJ5" s="93"/>
      <c r="AK5" s="93"/>
      <c r="AL5" s="93"/>
      <c r="AM5" s="93" t="s">
        <v>128</v>
      </c>
      <c r="AN5" s="93"/>
      <c r="AO5" s="93"/>
      <c r="AP5" s="93"/>
      <c r="AQ5" s="93" t="s">
        <v>129</v>
      </c>
      <c r="AR5" s="93"/>
      <c r="AS5" s="93"/>
      <c r="AT5" s="93"/>
      <c r="AU5" s="93"/>
      <c r="AV5" s="93"/>
      <c r="AW5" s="93"/>
      <c r="AX5" s="93" t="s">
        <v>130</v>
      </c>
      <c r="AY5" s="93"/>
      <c r="AZ5" s="93"/>
      <c r="BA5" s="93"/>
    </row>
    <row r="6" spans="1:53" s="2" customFormat="1" ht="52.5" customHeight="1" x14ac:dyDescent="0.2">
      <c r="A6" s="93"/>
      <c r="B6" s="93"/>
      <c r="C6" s="94"/>
      <c r="D6" s="94"/>
      <c r="E6" s="94"/>
      <c r="F6" s="92"/>
      <c r="G6" s="94"/>
      <c r="H6" s="97"/>
      <c r="I6" s="97"/>
      <c r="J6" s="102"/>
      <c r="K6" s="97"/>
      <c r="L6" s="97"/>
      <c r="M6" s="94"/>
      <c r="N6" s="94"/>
      <c r="O6" s="93" t="s">
        <v>131</v>
      </c>
      <c r="P6" s="93"/>
      <c r="Q6" s="93"/>
      <c r="R6" s="93"/>
      <c r="S6" s="93" t="s">
        <v>132</v>
      </c>
      <c r="T6" s="93"/>
      <c r="U6" s="93"/>
      <c r="V6" s="93"/>
      <c r="W6" s="93" t="s">
        <v>133</v>
      </c>
      <c r="X6" s="93"/>
      <c r="Y6" s="93"/>
      <c r="Z6" s="93"/>
      <c r="AA6" s="93" t="s">
        <v>134</v>
      </c>
      <c r="AB6" s="93"/>
      <c r="AC6" s="93"/>
      <c r="AD6" s="93"/>
      <c r="AE6" s="93" t="s">
        <v>135</v>
      </c>
      <c r="AF6" s="93"/>
      <c r="AG6" s="93"/>
      <c r="AH6" s="93"/>
      <c r="AI6" s="93" t="s">
        <v>136</v>
      </c>
      <c r="AJ6" s="93"/>
      <c r="AK6" s="93"/>
      <c r="AL6" s="93"/>
      <c r="AM6" s="93" t="s">
        <v>137</v>
      </c>
      <c r="AN6" s="93"/>
      <c r="AO6" s="93"/>
      <c r="AP6" s="93"/>
      <c r="AQ6" s="93" t="s">
        <v>138</v>
      </c>
      <c r="AR6" s="93" t="s">
        <v>139</v>
      </c>
      <c r="AS6" s="93" t="s">
        <v>140</v>
      </c>
      <c r="AT6" s="93" t="s">
        <v>141</v>
      </c>
      <c r="AU6" s="93" t="s">
        <v>142</v>
      </c>
      <c r="AV6" s="93" t="s">
        <v>143</v>
      </c>
      <c r="AW6" s="93" t="s">
        <v>144</v>
      </c>
      <c r="AX6" s="94" t="s">
        <v>145</v>
      </c>
      <c r="AY6" s="96" t="s">
        <v>146</v>
      </c>
      <c r="AZ6" s="94" t="s">
        <v>147</v>
      </c>
      <c r="BA6" s="92" t="s">
        <v>148</v>
      </c>
    </row>
    <row r="7" spans="1:53" s="2" customFormat="1" ht="195.75" customHeight="1" x14ac:dyDescent="0.2">
      <c r="A7" s="93"/>
      <c r="B7" s="93"/>
      <c r="C7" s="94"/>
      <c r="D7" s="94"/>
      <c r="E7" s="94"/>
      <c r="F7" s="92"/>
      <c r="G7" s="94"/>
      <c r="H7" s="97"/>
      <c r="I7" s="97"/>
      <c r="J7" s="103"/>
      <c r="K7" s="97"/>
      <c r="L7" s="97"/>
      <c r="M7" s="94"/>
      <c r="N7" s="94"/>
      <c r="O7" s="24" t="s">
        <v>149</v>
      </c>
      <c r="P7" s="25" t="s">
        <v>150</v>
      </c>
      <c r="Q7" s="25" t="s">
        <v>151</v>
      </c>
      <c r="R7" s="25" t="s">
        <v>152</v>
      </c>
      <c r="S7" s="24" t="s">
        <v>149</v>
      </c>
      <c r="T7" s="25" t="s">
        <v>150</v>
      </c>
      <c r="U7" s="25" t="s">
        <v>151</v>
      </c>
      <c r="V7" s="25" t="s">
        <v>152</v>
      </c>
      <c r="W7" s="24" t="s">
        <v>149</v>
      </c>
      <c r="X7" s="25" t="s">
        <v>150</v>
      </c>
      <c r="Y7" s="25" t="s">
        <v>151</v>
      </c>
      <c r="Z7" s="25" t="s">
        <v>152</v>
      </c>
      <c r="AA7" s="24" t="s">
        <v>149</v>
      </c>
      <c r="AB7" s="25" t="s">
        <v>150</v>
      </c>
      <c r="AC7" s="25" t="s">
        <v>151</v>
      </c>
      <c r="AD7" s="25" t="s">
        <v>152</v>
      </c>
      <c r="AE7" s="24" t="s">
        <v>149</v>
      </c>
      <c r="AF7" s="25" t="s">
        <v>150</v>
      </c>
      <c r="AG7" s="25" t="s">
        <v>151</v>
      </c>
      <c r="AH7" s="25" t="s">
        <v>152</v>
      </c>
      <c r="AI7" s="24" t="s">
        <v>149</v>
      </c>
      <c r="AJ7" s="25" t="s">
        <v>150</v>
      </c>
      <c r="AK7" s="25" t="s">
        <v>151</v>
      </c>
      <c r="AL7" s="25" t="s">
        <v>152</v>
      </c>
      <c r="AM7" s="24" t="s">
        <v>149</v>
      </c>
      <c r="AN7" s="25" t="s">
        <v>150</v>
      </c>
      <c r="AO7" s="25" t="s">
        <v>151</v>
      </c>
      <c r="AP7" s="25" t="s">
        <v>152</v>
      </c>
      <c r="AQ7" s="93"/>
      <c r="AR7" s="93"/>
      <c r="AS7" s="93"/>
      <c r="AT7" s="93"/>
      <c r="AU7" s="93"/>
      <c r="AV7" s="93"/>
      <c r="AW7" s="93"/>
      <c r="AX7" s="94"/>
      <c r="AY7" s="96"/>
      <c r="AZ7" s="94"/>
      <c r="BA7" s="92"/>
    </row>
    <row r="8" spans="1:53" s="3" customFormat="1" ht="45.75" x14ac:dyDescent="0.2">
      <c r="A8" s="72" t="s">
        <v>153</v>
      </c>
      <c r="B8" s="13" t="s">
        <v>33</v>
      </c>
      <c r="C8" s="72"/>
      <c r="D8" s="14">
        <f>SUM(D9:D13)</f>
        <v>455</v>
      </c>
      <c r="E8" s="14">
        <f t="shared" ref="E8:BA8" si="0">SUM(E9:E13)</f>
        <v>134</v>
      </c>
      <c r="F8" s="14">
        <f t="shared" si="0"/>
        <v>23</v>
      </c>
      <c r="G8" s="14">
        <f t="shared" si="0"/>
        <v>111</v>
      </c>
      <c r="H8" s="14">
        <f t="shared" si="0"/>
        <v>0</v>
      </c>
      <c r="I8" s="14">
        <f t="shared" si="0"/>
        <v>7</v>
      </c>
      <c r="J8" s="14">
        <f t="shared" si="0"/>
        <v>104</v>
      </c>
      <c r="K8" s="14">
        <f t="shared" si="0"/>
        <v>0</v>
      </c>
      <c r="L8" s="14">
        <f t="shared" si="0"/>
        <v>0</v>
      </c>
      <c r="M8" s="14">
        <f t="shared" si="0"/>
        <v>0</v>
      </c>
      <c r="N8" s="14">
        <f t="shared" si="0"/>
        <v>321</v>
      </c>
      <c r="O8" s="14">
        <f t="shared" si="0"/>
        <v>10</v>
      </c>
      <c r="P8" s="14">
        <f t="shared" si="0"/>
        <v>24</v>
      </c>
      <c r="Q8" s="14">
        <f t="shared" si="0"/>
        <v>0</v>
      </c>
      <c r="R8" s="14">
        <f t="shared" si="0"/>
        <v>61</v>
      </c>
      <c r="S8" s="14">
        <f t="shared" si="0"/>
        <v>3</v>
      </c>
      <c r="T8" s="14">
        <f t="shared" si="0"/>
        <v>23</v>
      </c>
      <c r="U8" s="14">
        <f t="shared" si="0"/>
        <v>0</v>
      </c>
      <c r="V8" s="14">
        <f t="shared" si="0"/>
        <v>44</v>
      </c>
      <c r="W8" s="14">
        <f t="shared" si="0"/>
        <v>0</v>
      </c>
      <c r="X8" s="14">
        <f t="shared" si="0"/>
        <v>32</v>
      </c>
      <c r="Y8" s="14">
        <f t="shared" si="0"/>
        <v>0</v>
      </c>
      <c r="Z8" s="14">
        <f t="shared" si="0"/>
        <v>88</v>
      </c>
      <c r="AA8" s="14">
        <f t="shared" si="0"/>
        <v>0</v>
      </c>
      <c r="AB8" s="14">
        <f t="shared" si="0"/>
        <v>32</v>
      </c>
      <c r="AC8" s="14">
        <f t="shared" si="0"/>
        <v>0</v>
      </c>
      <c r="AD8" s="14">
        <f t="shared" si="0"/>
        <v>88</v>
      </c>
      <c r="AE8" s="14">
        <f t="shared" si="0"/>
        <v>10</v>
      </c>
      <c r="AF8" s="14">
        <f t="shared" si="0"/>
        <v>0</v>
      </c>
      <c r="AG8" s="14">
        <f t="shared" si="0"/>
        <v>0</v>
      </c>
      <c r="AH8" s="14">
        <f t="shared" si="0"/>
        <v>40</v>
      </c>
      <c r="AI8" s="14">
        <f t="shared" si="0"/>
        <v>0</v>
      </c>
      <c r="AJ8" s="14">
        <f t="shared" si="0"/>
        <v>0</v>
      </c>
      <c r="AK8" s="14">
        <f t="shared" si="0"/>
        <v>0</v>
      </c>
      <c r="AL8" s="14">
        <f t="shared" si="0"/>
        <v>0</v>
      </c>
      <c r="AM8" s="14">
        <f t="shared" si="0"/>
        <v>0</v>
      </c>
      <c r="AN8" s="14">
        <f t="shared" si="0"/>
        <v>0</v>
      </c>
      <c r="AO8" s="14">
        <f t="shared" si="0"/>
        <v>0</v>
      </c>
      <c r="AP8" s="14">
        <f t="shared" si="0"/>
        <v>0</v>
      </c>
      <c r="AQ8" s="14">
        <f t="shared" si="0"/>
        <v>3</v>
      </c>
      <c r="AR8" s="14">
        <f t="shared" si="0"/>
        <v>2</v>
      </c>
      <c r="AS8" s="14">
        <f t="shared" si="0"/>
        <v>4</v>
      </c>
      <c r="AT8" s="14">
        <f t="shared" si="0"/>
        <v>4</v>
      </c>
      <c r="AU8" s="14">
        <f t="shared" si="0"/>
        <v>2</v>
      </c>
      <c r="AV8" s="14">
        <f t="shared" si="0"/>
        <v>0</v>
      </c>
      <c r="AW8" s="14">
        <f t="shared" si="0"/>
        <v>0</v>
      </c>
      <c r="AX8" s="14">
        <f t="shared" si="0"/>
        <v>6</v>
      </c>
      <c r="AY8" s="14">
        <f t="shared" si="0"/>
        <v>0</v>
      </c>
      <c r="AZ8" s="14">
        <f t="shared" si="0"/>
        <v>2</v>
      </c>
      <c r="BA8" s="14">
        <f t="shared" si="0"/>
        <v>0</v>
      </c>
    </row>
    <row r="9" spans="1:53" s="2" customFormat="1" x14ac:dyDescent="0.2">
      <c r="A9" s="15" t="s">
        <v>40</v>
      </c>
      <c r="B9" s="16" t="s">
        <v>41</v>
      </c>
      <c r="C9" s="17" t="s">
        <v>154</v>
      </c>
      <c r="D9" s="73">
        <f>SUM(E9,N9)</f>
        <v>25</v>
      </c>
      <c r="E9" s="73">
        <f>SUM(F9:G9,M9)</f>
        <v>8</v>
      </c>
      <c r="F9" s="74">
        <f t="shared" ref="F9:G11" si="1">SUM(O9,S9,W9,AA9,AE9,AI9,AM9)</f>
        <v>0</v>
      </c>
      <c r="G9" s="74">
        <f t="shared" si="1"/>
        <v>8</v>
      </c>
      <c r="H9" s="18"/>
      <c r="I9" s="18"/>
      <c r="J9" s="18">
        <v>8</v>
      </c>
      <c r="K9" s="18"/>
      <c r="L9" s="18"/>
      <c r="M9" s="74">
        <f t="shared" ref="M9:N11" si="2">SUM(Q9,U9,Y9,AC9,AG9,AK9,AO9)</f>
        <v>0</v>
      </c>
      <c r="N9" s="73">
        <f t="shared" si="2"/>
        <v>17</v>
      </c>
      <c r="O9" s="26"/>
      <c r="P9" s="26">
        <v>8</v>
      </c>
      <c r="Q9" s="26"/>
      <c r="R9" s="26">
        <v>17</v>
      </c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>
        <v>1</v>
      </c>
      <c r="AR9" s="26"/>
      <c r="AS9" s="26"/>
      <c r="AT9" s="26"/>
      <c r="AU9" s="26"/>
      <c r="AV9" s="26"/>
      <c r="AW9" s="26"/>
      <c r="AX9" s="26">
        <v>1</v>
      </c>
      <c r="AY9" s="26"/>
      <c r="AZ9" s="26"/>
      <c r="BA9" s="26"/>
    </row>
    <row r="10" spans="1:53" s="2" customFormat="1" x14ac:dyDescent="0.2">
      <c r="A10" s="15" t="s">
        <v>42</v>
      </c>
      <c r="B10" s="16" t="s">
        <v>45</v>
      </c>
      <c r="C10" s="17" t="s">
        <v>177</v>
      </c>
      <c r="D10" s="73">
        <f>SUM(E10,N10)</f>
        <v>10</v>
      </c>
      <c r="E10" s="73">
        <f>SUM(F10:G10,M10)</f>
        <v>10</v>
      </c>
      <c r="F10" s="74">
        <f t="shared" si="1"/>
        <v>3</v>
      </c>
      <c r="G10" s="74">
        <f t="shared" si="1"/>
        <v>7</v>
      </c>
      <c r="H10" s="18"/>
      <c r="I10" s="18">
        <v>7</v>
      </c>
      <c r="J10" s="18"/>
      <c r="K10" s="18"/>
      <c r="L10" s="18"/>
      <c r="M10" s="74">
        <f t="shared" si="2"/>
        <v>0</v>
      </c>
      <c r="N10" s="73">
        <f t="shared" si="2"/>
        <v>0</v>
      </c>
      <c r="O10" s="26"/>
      <c r="P10" s="26"/>
      <c r="Q10" s="26"/>
      <c r="R10" s="26"/>
      <c r="S10" s="26">
        <v>3</v>
      </c>
      <c r="T10" s="26">
        <v>7</v>
      </c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</row>
    <row r="11" spans="1:53" s="2" customFormat="1" ht="48" customHeight="1" x14ac:dyDescent="0.2">
      <c r="A11" s="15" t="s">
        <v>44</v>
      </c>
      <c r="B11" s="16" t="s">
        <v>39</v>
      </c>
      <c r="C11" s="17" t="s">
        <v>190</v>
      </c>
      <c r="D11" s="73">
        <f>SUM(E11,N11)</f>
        <v>360</v>
      </c>
      <c r="E11" s="73">
        <f>SUM(F11:G11,M11)</f>
        <v>96</v>
      </c>
      <c r="F11" s="74">
        <f t="shared" si="1"/>
        <v>0</v>
      </c>
      <c r="G11" s="74">
        <f t="shared" si="1"/>
        <v>96</v>
      </c>
      <c r="H11" s="18"/>
      <c r="I11" s="18"/>
      <c r="J11" s="18">
        <v>96</v>
      </c>
      <c r="K11" s="18"/>
      <c r="L11" s="18"/>
      <c r="M11" s="74">
        <f t="shared" si="2"/>
        <v>0</v>
      </c>
      <c r="N11" s="73">
        <f t="shared" si="2"/>
        <v>264</v>
      </c>
      <c r="O11" s="26"/>
      <c r="P11" s="26">
        <v>16</v>
      </c>
      <c r="Q11" s="26"/>
      <c r="R11" s="26">
        <v>44</v>
      </c>
      <c r="S11" s="26"/>
      <c r="T11" s="26">
        <v>16</v>
      </c>
      <c r="U11" s="26"/>
      <c r="V11" s="26">
        <v>44</v>
      </c>
      <c r="W11" s="26"/>
      <c r="X11" s="26">
        <v>32</v>
      </c>
      <c r="Y11" s="26"/>
      <c r="Z11" s="26">
        <v>88</v>
      </c>
      <c r="AA11" s="26"/>
      <c r="AB11" s="26">
        <v>32</v>
      </c>
      <c r="AC11" s="26"/>
      <c r="AD11" s="26">
        <v>88</v>
      </c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>
        <v>2</v>
      </c>
      <c r="AR11" s="26">
        <v>2</v>
      </c>
      <c r="AS11" s="26">
        <v>4</v>
      </c>
      <c r="AT11" s="26">
        <v>4</v>
      </c>
      <c r="AU11" s="26"/>
      <c r="AV11" s="26"/>
      <c r="AW11" s="26"/>
      <c r="AX11" s="26">
        <v>4</v>
      </c>
      <c r="AY11" s="26"/>
      <c r="AZ11" s="26"/>
      <c r="BA11" s="26"/>
    </row>
    <row r="12" spans="1:53" s="2" customFormat="1" x14ac:dyDescent="0.2">
      <c r="A12" s="15" t="s">
        <v>46</v>
      </c>
      <c r="B12" s="16" t="s">
        <v>47</v>
      </c>
      <c r="C12" s="17" t="s">
        <v>176</v>
      </c>
      <c r="D12" s="73">
        <f>SUM(E12,N12)</f>
        <v>10</v>
      </c>
      <c r="E12" s="73">
        <f>SUM(F12:G12,M12)</f>
        <v>10</v>
      </c>
      <c r="F12" s="74">
        <f t="shared" ref="F12:G13" si="3">SUM(O12,S12,W12,AA12,AE12,AI12,AM12)</f>
        <v>10</v>
      </c>
      <c r="G12" s="74">
        <f t="shared" si="3"/>
        <v>0</v>
      </c>
      <c r="H12" s="18"/>
      <c r="I12" s="18"/>
      <c r="J12" s="18"/>
      <c r="K12" s="18"/>
      <c r="L12" s="18"/>
      <c r="M12" s="74">
        <f t="shared" ref="M12:N13" si="4">SUM(Q12,U12,Y12,AC12,AG12,AK12,AO12)</f>
        <v>0</v>
      </c>
      <c r="N12" s="73">
        <f t="shared" si="4"/>
        <v>0</v>
      </c>
      <c r="O12" s="26">
        <v>10</v>
      </c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</row>
    <row r="13" spans="1:53" s="2" customFormat="1" x14ac:dyDescent="0.2">
      <c r="A13" s="15" t="s">
        <v>48</v>
      </c>
      <c r="B13" s="16" t="s">
        <v>49</v>
      </c>
      <c r="C13" s="17" t="s">
        <v>155</v>
      </c>
      <c r="D13" s="73">
        <f>SUM(E13,N13)</f>
        <v>50</v>
      </c>
      <c r="E13" s="73">
        <f>SUM(F13:G13,M13)</f>
        <v>10</v>
      </c>
      <c r="F13" s="74">
        <f t="shared" si="3"/>
        <v>10</v>
      </c>
      <c r="G13" s="74">
        <f t="shared" si="3"/>
        <v>0</v>
      </c>
      <c r="H13" s="18"/>
      <c r="I13" s="18"/>
      <c r="J13" s="18"/>
      <c r="K13" s="18"/>
      <c r="L13" s="18"/>
      <c r="M13" s="74">
        <f t="shared" si="4"/>
        <v>0</v>
      </c>
      <c r="N13" s="73">
        <f t="shared" si="4"/>
        <v>40</v>
      </c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>
        <v>10</v>
      </c>
      <c r="AF13" s="26"/>
      <c r="AG13" s="26"/>
      <c r="AH13" s="26">
        <v>40</v>
      </c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>
        <v>2</v>
      </c>
      <c r="AV13" s="26"/>
      <c r="AW13" s="26"/>
      <c r="AX13" s="26">
        <v>1</v>
      </c>
      <c r="AY13" s="26"/>
      <c r="AZ13" s="26">
        <v>2</v>
      </c>
      <c r="BA13" s="26"/>
    </row>
    <row r="14" spans="1:53" s="3" customFormat="1" ht="45.75" x14ac:dyDescent="0.2">
      <c r="A14" s="72" t="s">
        <v>50</v>
      </c>
      <c r="B14" s="13" t="s">
        <v>51</v>
      </c>
      <c r="C14" s="72"/>
      <c r="D14" s="14">
        <f>SUM(D15:D25)</f>
        <v>850</v>
      </c>
      <c r="E14" s="14">
        <f t="shared" ref="E14:BA14" si="5">SUM(E15:E25)</f>
        <v>280</v>
      </c>
      <c r="F14" s="14">
        <f t="shared" si="5"/>
        <v>104</v>
      </c>
      <c r="G14" s="14">
        <f t="shared" si="5"/>
        <v>176</v>
      </c>
      <c r="H14" s="14">
        <f t="shared" si="5"/>
        <v>64</v>
      </c>
      <c r="I14" s="14">
        <f t="shared" si="5"/>
        <v>112</v>
      </c>
      <c r="J14" s="14">
        <f t="shared" si="5"/>
        <v>0</v>
      </c>
      <c r="K14" s="14">
        <f t="shared" si="5"/>
        <v>0</v>
      </c>
      <c r="L14" s="14">
        <f t="shared" si="5"/>
        <v>0</v>
      </c>
      <c r="M14" s="14">
        <f t="shared" si="5"/>
        <v>0</v>
      </c>
      <c r="N14" s="14">
        <f t="shared" si="5"/>
        <v>570</v>
      </c>
      <c r="O14" s="14">
        <f t="shared" si="5"/>
        <v>32</v>
      </c>
      <c r="P14" s="14">
        <f t="shared" si="5"/>
        <v>56</v>
      </c>
      <c r="Q14" s="14">
        <f t="shared" si="5"/>
        <v>0</v>
      </c>
      <c r="R14" s="14">
        <f t="shared" si="5"/>
        <v>212</v>
      </c>
      <c r="S14" s="14">
        <f t="shared" si="5"/>
        <v>32</v>
      </c>
      <c r="T14" s="14">
        <f t="shared" si="5"/>
        <v>48</v>
      </c>
      <c r="U14" s="14">
        <f t="shared" si="5"/>
        <v>0</v>
      </c>
      <c r="V14" s="14">
        <f t="shared" si="5"/>
        <v>145</v>
      </c>
      <c r="W14" s="14">
        <f t="shared" si="5"/>
        <v>32</v>
      </c>
      <c r="X14" s="14">
        <f t="shared" si="5"/>
        <v>56</v>
      </c>
      <c r="Y14" s="14">
        <f t="shared" si="5"/>
        <v>0</v>
      </c>
      <c r="Z14" s="14">
        <f t="shared" si="5"/>
        <v>162</v>
      </c>
      <c r="AA14" s="14">
        <f t="shared" si="5"/>
        <v>8</v>
      </c>
      <c r="AB14" s="14">
        <f t="shared" si="5"/>
        <v>16</v>
      </c>
      <c r="AC14" s="14">
        <f t="shared" si="5"/>
        <v>0</v>
      </c>
      <c r="AD14" s="14">
        <f t="shared" si="5"/>
        <v>51</v>
      </c>
      <c r="AE14" s="14">
        <f t="shared" si="5"/>
        <v>0</v>
      </c>
      <c r="AF14" s="14">
        <f t="shared" si="5"/>
        <v>0</v>
      </c>
      <c r="AG14" s="14">
        <f t="shared" si="5"/>
        <v>0</v>
      </c>
      <c r="AH14" s="14">
        <f t="shared" si="5"/>
        <v>0</v>
      </c>
      <c r="AI14" s="14">
        <f t="shared" si="5"/>
        <v>0</v>
      </c>
      <c r="AJ14" s="14">
        <f t="shared" si="5"/>
        <v>0</v>
      </c>
      <c r="AK14" s="14">
        <f t="shared" si="5"/>
        <v>0</v>
      </c>
      <c r="AL14" s="14">
        <f t="shared" si="5"/>
        <v>0</v>
      </c>
      <c r="AM14" s="14">
        <f t="shared" si="5"/>
        <v>0</v>
      </c>
      <c r="AN14" s="14">
        <f t="shared" si="5"/>
        <v>0</v>
      </c>
      <c r="AO14" s="14">
        <f t="shared" si="5"/>
        <v>0</v>
      </c>
      <c r="AP14" s="14">
        <f t="shared" si="5"/>
        <v>0</v>
      </c>
      <c r="AQ14" s="14">
        <f t="shared" si="5"/>
        <v>12</v>
      </c>
      <c r="AR14" s="14">
        <f t="shared" si="5"/>
        <v>9</v>
      </c>
      <c r="AS14" s="14">
        <f t="shared" si="5"/>
        <v>10</v>
      </c>
      <c r="AT14" s="14">
        <f t="shared" si="5"/>
        <v>3</v>
      </c>
      <c r="AU14" s="14">
        <f t="shared" si="5"/>
        <v>0</v>
      </c>
      <c r="AV14" s="14">
        <f t="shared" si="5"/>
        <v>0</v>
      </c>
      <c r="AW14" s="14">
        <f t="shared" si="5"/>
        <v>0</v>
      </c>
      <c r="AX14" s="14">
        <f t="shared" si="5"/>
        <v>11.2</v>
      </c>
      <c r="AY14" s="14">
        <f t="shared" si="5"/>
        <v>5</v>
      </c>
      <c r="AZ14" s="14">
        <f t="shared" si="5"/>
        <v>0</v>
      </c>
      <c r="BA14" s="14">
        <f t="shared" si="5"/>
        <v>0</v>
      </c>
    </row>
    <row r="15" spans="1:53" s="2" customFormat="1" x14ac:dyDescent="0.2">
      <c r="A15" s="15" t="s">
        <v>38</v>
      </c>
      <c r="B15" s="16" t="s">
        <v>52</v>
      </c>
      <c r="C15" s="17" t="s">
        <v>156</v>
      </c>
      <c r="D15" s="73">
        <f t="shared" ref="D15:D25" si="6">SUM(E15,N15)</f>
        <v>100</v>
      </c>
      <c r="E15" s="73">
        <f t="shared" ref="E15:E25" si="7">SUM(F15:G15,M15)</f>
        <v>24</v>
      </c>
      <c r="F15" s="74">
        <f t="shared" ref="F15:F25" si="8">SUM(O15,S15,W15,AA15,AE15,AI15,AM15)</f>
        <v>8</v>
      </c>
      <c r="G15" s="74">
        <f t="shared" ref="G15:G25" si="9">SUM(P15,T15,X15,AB15,AF15,AJ15,AN15)</f>
        <v>16</v>
      </c>
      <c r="H15" s="18"/>
      <c r="I15" s="18">
        <v>16</v>
      </c>
      <c r="J15" s="18"/>
      <c r="K15" s="18"/>
      <c r="L15" s="18"/>
      <c r="M15" s="74">
        <f t="shared" ref="M15:M25" si="10">SUM(Q15,U15,Y15,AC15,AG15,AK15,AO15)</f>
        <v>0</v>
      </c>
      <c r="N15" s="73">
        <f t="shared" ref="N15:N25" si="11">SUM(R15,V15,Z15,AD15,AH15,AL15,AP15)</f>
        <v>76</v>
      </c>
      <c r="O15" s="26">
        <v>8</v>
      </c>
      <c r="P15" s="26">
        <v>16</v>
      </c>
      <c r="Q15" s="26"/>
      <c r="R15" s="26">
        <v>76</v>
      </c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>
        <v>4</v>
      </c>
      <c r="AR15" s="26"/>
      <c r="AS15" s="26"/>
      <c r="AT15" s="26"/>
      <c r="AU15" s="26"/>
      <c r="AV15" s="26"/>
      <c r="AW15" s="26"/>
      <c r="AX15" s="26">
        <f t="shared" ref="AX15:AX25" si="12">E15/25</f>
        <v>0.96</v>
      </c>
      <c r="AY15" s="26"/>
      <c r="AZ15" s="26"/>
      <c r="BA15" s="26"/>
    </row>
    <row r="16" spans="1:53" s="2" customFormat="1" x14ac:dyDescent="0.2">
      <c r="A16" s="15" t="s">
        <v>40</v>
      </c>
      <c r="B16" s="16" t="s">
        <v>53</v>
      </c>
      <c r="C16" s="17" t="s">
        <v>157</v>
      </c>
      <c r="D16" s="73">
        <f t="shared" si="6"/>
        <v>50</v>
      </c>
      <c r="E16" s="73">
        <f t="shared" si="7"/>
        <v>16</v>
      </c>
      <c r="F16" s="74">
        <f t="shared" si="8"/>
        <v>8</v>
      </c>
      <c r="G16" s="74">
        <f t="shared" si="9"/>
        <v>8</v>
      </c>
      <c r="H16" s="18">
        <v>8</v>
      </c>
      <c r="I16" s="18"/>
      <c r="J16" s="18"/>
      <c r="K16" s="18"/>
      <c r="L16" s="18"/>
      <c r="M16" s="74">
        <f t="shared" si="10"/>
        <v>0</v>
      </c>
      <c r="N16" s="73">
        <f t="shared" si="11"/>
        <v>34</v>
      </c>
      <c r="O16" s="26">
        <v>8</v>
      </c>
      <c r="P16" s="26">
        <v>8</v>
      </c>
      <c r="Q16" s="26"/>
      <c r="R16" s="26">
        <v>34</v>
      </c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>
        <v>2</v>
      </c>
      <c r="AR16" s="26"/>
      <c r="AS16" s="26"/>
      <c r="AT16" s="26"/>
      <c r="AU16" s="26"/>
      <c r="AV16" s="26"/>
      <c r="AW16" s="26"/>
      <c r="AX16" s="26">
        <f t="shared" si="12"/>
        <v>0.64</v>
      </c>
      <c r="AY16" s="26"/>
      <c r="AZ16" s="26"/>
      <c r="BA16" s="26"/>
    </row>
    <row r="17" spans="1:53" s="2" customFormat="1" x14ac:dyDescent="0.2">
      <c r="A17" s="15" t="s">
        <v>42</v>
      </c>
      <c r="B17" s="16" t="s">
        <v>54</v>
      </c>
      <c r="C17" s="17" t="s">
        <v>158</v>
      </c>
      <c r="D17" s="73">
        <f t="shared" si="6"/>
        <v>125</v>
      </c>
      <c r="E17" s="73">
        <f t="shared" si="7"/>
        <v>40</v>
      </c>
      <c r="F17" s="74">
        <f t="shared" si="8"/>
        <v>16</v>
      </c>
      <c r="G17" s="74">
        <f t="shared" si="9"/>
        <v>24</v>
      </c>
      <c r="H17" s="18"/>
      <c r="I17" s="18">
        <v>24</v>
      </c>
      <c r="J17" s="18"/>
      <c r="K17" s="18"/>
      <c r="L17" s="18"/>
      <c r="M17" s="74">
        <f t="shared" si="10"/>
        <v>0</v>
      </c>
      <c r="N17" s="73">
        <f t="shared" si="11"/>
        <v>85</v>
      </c>
      <c r="O17" s="26"/>
      <c r="P17" s="26"/>
      <c r="Q17" s="26"/>
      <c r="R17" s="26"/>
      <c r="S17" s="26">
        <v>8</v>
      </c>
      <c r="T17" s="26">
        <v>8</v>
      </c>
      <c r="U17" s="26"/>
      <c r="V17" s="26">
        <v>34</v>
      </c>
      <c r="W17" s="26">
        <v>8</v>
      </c>
      <c r="X17" s="26">
        <v>16</v>
      </c>
      <c r="Y17" s="26"/>
      <c r="Z17" s="26">
        <v>51</v>
      </c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>
        <v>2</v>
      </c>
      <c r="AS17" s="26">
        <v>3</v>
      </c>
      <c r="AT17" s="26"/>
      <c r="AU17" s="26"/>
      <c r="AV17" s="26"/>
      <c r="AW17" s="26"/>
      <c r="AX17" s="26">
        <f t="shared" si="12"/>
        <v>1.6</v>
      </c>
      <c r="AY17" s="26"/>
      <c r="AZ17" s="26"/>
      <c r="BA17" s="26"/>
    </row>
    <row r="18" spans="1:53" s="2" customFormat="1" x14ac:dyDescent="0.2">
      <c r="A18" s="15" t="s">
        <v>44</v>
      </c>
      <c r="B18" s="16" t="s">
        <v>55</v>
      </c>
      <c r="C18" s="17" t="s">
        <v>159</v>
      </c>
      <c r="D18" s="73">
        <f t="shared" si="6"/>
        <v>50</v>
      </c>
      <c r="E18" s="73">
        <f t="shared" si="7"/>
        <v>16</v>
      </c>
      <c r="F18" s="74">
        <f t="shared" si="8"/>
        <v>8</v>
      </c>
      <c r="G18" s="74">
        <f t="shared" si="9"/>
        <v>8</v>
      </c>
      <c r="H18" s="18"/>
      <c r="I18" s="18">
        <v>8</v>
      </c>
      <c r="J18" s="18"/>
      <c r="K18" s="18"/>
      <c r="L18" s="18"/>
      <c r="M18" s="74">
        <f t="shared" si="10"/>
        <v>0</v>
      </c>
      <c r="N18" s="73">
        <f t="shared" si="11"/>
        <v>34</v>
      </c>
      <c r="O18" s="26"/>
      <c r="P18" s="26"/>
      <c r="Q18" s="26"/>
      <c r="R18" s="26"/>
      <c r="S18" s="26">
        <v>8</v>
      </c>
      <c r="T18" s="26">
        <v>8</v>
      </c>
      <c r="U18" s="26"/>
      <c r="V18" s="26">
        <v>34</v>
      </c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>
        <v>2</v>
      </c>
      <c r="AS18" s="26"/>
      <c r="AT18" s="26"/>
      <c r="AU18" s="26"/>
      <c r="AV18" s="26"/>
      <c r="AW18" s="26"/>
      <c r="AX18" s="26">
        <f t="shared" si="12"/>
        <v>0.64</v>
      </c>
      <c r="AY18" s="26"/>
      <c r="AZ18" s="26"/>
      <c r="BA18" s="26"/>
    </row>
    <row r="19" spans="1:53" s="2" customFormat="1" x14ac:dyDescent="0.2">
      <c r="A19" s="15" t="s">
        <v>46</v>
      </c>
      <c r="B19" s="16" t="s">
        <v>56</v>
      </c>
      <c r="C19" s="17" t="s">
        <v>159</v>
      </c>
      <c r="D19" s="73">
        <f t="shared" si="6"/>
        <v>50</v>
      </c>
      <c r="E19" s="73">
        <f t="shared" si="7"/>
        <v>24</v>
      </c>
      <c r="F19" s="74">
        <f t="shared" si="8"/>
        <v>8</v>
      </c>
      <c r="G19" s="74">
        <f t="shared" si="9"/>
        <v>16</v>
      </c>
      <c r="H19" s="18"/>
      <c r="I19" s="18">
        <v>16</v>
      </c>
      <c r="J19" s="18"/>
      <c r="K19" s="18"/>
      <c r="L19" s="18"/>
      <c r="M19" s="74">
        <f t="shared" si="10"/>
        <v>0</v>
      </c>
      <c r="N19" s="73">
        <f t="shared" si="11"/>
        <v>26</v>
      </c>
      <c r="O19" s="26"/>
      <c r="P19" s="26"/>
      <c r="Q19" s="26"/>
      <c r="R19" s="26"/>
      <c r="S19" s="26">
        <v>8</v>
      </c>
      <c r="T19" s="26">
        <v>16</v>
      </c>
      <c r="U19" s="26"/>
      <c r="V19" s="26">
        <v>26</v>
      </c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>
        <v>2</v>
      </c>
      <c r="AS19" s="26"/>
      <c r="AT19" s="26"/>
      <c r="AU19" s="26"/>
      <c r="AV19" s="26"/>
      <c r="AW19" s="26"/>
      <c r="AX19" s="26">
        <f t="shared" si="12"/>
        <v>0.96</v>
      </c>
      <c r="AY19" s="26"/>
      <c r="AZ19" s="26"/>
      <c r="BA19" s="26"/>
    </row>
    <row r="20" spans="1:53" s="2" customFormat="1" x14ac:dyDescent="0.2">
      <c r="A20" s="15" t="s">
        <v>48</v>
      </c>
      <c r="B20" s="16" t="s">
        <v>57</v>
      </c>
      <c r="C20" s="17" t="s">
        <v>160</v>
      </c>
      <c r="D20" s="73">
        <f t="shared" si="6"/>
        <v>50</v>
      </c>
      <c r="E20" s="73">
        <f t="shared" si="7"/>
        <v>16</v>
      </c>
      <c r="F20" s="74">
        <f t="shared" si="8"/>
        <v>8</v>
      </c>
      <c r="G20" s="74">
        <f t="shared" si="9"/>
        <v>8</v>
      </c>
      <c r="H20" s="18">
        <v>8</v>
      </c>
      <c r="I20" s="18"/>
      <c r="J20" s="18"/>
      <c r="K20" s="18"/>
      <c r="L20" s="18"/>
      <c r="M20" s="74">
        <f t="shared" si="10"/>
        <v>0</v>
      </c>
      <c r="N20" s="73">
        <f t="shared" si="11"/>
        <v>34</v>
      </c>
      <c r="O20" s="26"/>
      <c r="P20" s="26"/>
      <c r="Q20" s="26"/>
      <c r="R20" s="26"/>
      <c r="S20" s="26"/>
      <c r="T20" s="26"/>
      <c r="U20" s="26"/>
      <c r="V20" s="26"/>
      <c r="W20" s="26">
        <v>8</v>
      </c>
      <c r="X20" s="26">
        <v>8</v>
      </c>
      <c r="Y20" s="26"/>
      <c r="Z20" s="26">
        <v>34</v>
      </c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>
        <v>2</v>
      </c>
      <c r="AT20" s="26"/>
      <c r="AU20" s="26"/>
      <c r="AV20" s="26"/>
      <c r="AW20" s="26"/>
      <c r="AX20" s="26">
        <f t="shared" si="12"/>
        <v>0.64</v>
      </c>
      <c r="AY20" s="26"/>
      <c r="AZ20" s="26"/>
      <c r="BA20" s="26"/>
    </row>
    <row r="21" spans="1:53" s="2" customFormat="1" x14ac:dyDescent="0.2">
      <c r="A21" s="15" t="s">
        <v>58</v>
      </c>
      <c r="B21" s="16" t="s">
        <v>59</v>
      </c>
      <c r="C21" s="17" t="s">
        <v>161</v>
      </c>
      <c r="D21" s="73">
        <f t="shared" si="6"/>
        <v>75</v>
      </c>
      <c r="E21" s="73">
        <f t="shared" si="7"/>
        <v>24</v>
      </c>
      <c r="F21" s="74">
        <f t="shared" si="8"/>
        <v>8</v>
      </c>
      <c r="G21" s="74">
        <f t="shared" si="9"/>
        <v>16</v>
      </c>
      <c r="H21" s="18"/>
      <c r="I21" s="18">
        <v>16</v>
      </c>
      <c r="J21" s="18"/>
      <c r="K21" s="18"/>
      <c r="L21" s="18"/>
      <c r="M21" s="74">
        <f t="shared" si="10"/>
        <v>0</v>
      </c>
      <c r="N21" s="73">
        <f t="shared" si="11"/>
        <v>51</v>
      </c>
      <c r="O21" s="26"/>
      <c r="P21" s="26"/>
      <c r="Q21" s="26"/>
      <c r="R21" s="26"/>
      <c r="S21" s="26">
        <v>8</v>
      </c>
      <c r="T21" s="26">
        <v>16</v>
      </c>
      <c r="U21" s="26"/>
      <c r="V21" s="26">
        <v>51</v>
      </c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>
        <v>3</v>
      </c>
      <c r="AS21" s="26"/>
      <c r="AT21" s="26"/>
      <c r="AU21" s="26"/>
      <c r="AV21" s="26"/>
      <c r="AW21" s="26"/>
      <c r="AX21" s="26">
        <f t="shared" si="12"/>
        <v>0.96</v>
      </c>
      <c r="AY21" s="26"/>
      <c r="AZ21" s="26"/>
      <c r="BA21" s="26"/>
    </row>
    <row r="22" spans="1:53" s="2" customFormat="1" x14ac:dyDescent="0.2">
      <c r="A22" s="15" t="s">
        <v>60</v>
      </c>
      <c r="B22" s="16" t="s">
        <v>61</v>
      </c>
      <c r="C22" s="17" t="s">
        <v>156</v>
      </c>
      <c r="D22" s="73">
        <f t="shared" si="6"/>
        <v>75</v>
      </c>
      <c r="E22" s="73">
        <f t="shared" si="7"/>
        <v>24</v>
      </c>
      <c r="F22" s="74">
        <f t="shared" si="8"/>
        <v>8</v>
      </c>
      <c r="G22" s="74">
        <f t="shared" si="9"/>
        <v>16</v>
      </c>
      <c r="H22" s="18"/>
      <c r="I22" s="18">
        <v>16</v>
      </c>
      <c r="J22" s="18"/>
      <c r="K22" s="18"/>
      <c r="L22" s="18"/>
      <c r="M22" s="74">
        <f t="shared" si="10"/>
        <v>0</v>
      </c>
      <c r="N22" s="73">
        <f t="shared" si="11"/>
        <v>51</v>
      </c>
      <c r="O22" s="26">
        <v>8</v>
      </c>
      <c r="P22" s="26">
        <v>16</v>
      </c>
      <c r="Q22" s="26"/>
      <c r="R22" s="26">
        <v>51</v>
      </c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>
        <v>3</v>
      </c>
      <c r="AR22" s="26"/>
      <c r="AS22" s="26"/>
      <c r="AT22" s="26"/>
      <c r="AU22" s="26"/>
      <c r="AV22" s="26"/>
      <c r="AW22" s="26"/>
      <c r="AX22" s="26">
        <f t="shared" si="12"/>
        <v>0.96</v>
      </c>
      <c r="AY22" s="26"/>
      <c r="AZ22" s="26"/>
      <c r="BA22" s="26"/>
    </row>
    <row r="23" spans="1:53" s="2" customFormat="1" x14ac:dyDescent="0.2">
      <c r="A23" s="15" t="s">
        <v>62</v>
      </c>
      <c r="B23" s="16" t="s">
        <v>63</v>
      </c>
      <c r="C23" s="17" t="s">
        <v>157</v>
      </c>
      <c r="D23" s="73">
        <f t="shared" si="6"/>
        <v>75</v>
      </c>
      <c r="E23" s="73">
        <f t="shared" si="7"/>
        <v>24</v>
      </c>
      <c r="F23" s="74">
        <f t="shared" si="8"/>
        <v>8</v>
      </c>
      <c r="G23" s="74">
        <f t="shared" si="9"/>
        <v>16</v>
      </c>
      <c r="H23" s="18">
        <v>16</v>
      </c>
      <c r="I23" s="18"/>
      <c r="J23" s="18"/>
      <c r="K23" s="18"/>
      <c r="L23" s="18"/>
      <c r="M23" s="74">
        <f t="shared" si="10"/>
        <v>0</v>
      </c>
      <c r="N23" s="73">
        <f t="shared" si="11"/>
        <v>51</v>
      </c>
      <c r="O23" s="26">
        <v>8</v>
      </c>
      <c r="P23" s="26">
        <v>16</v>
      </c>
      <c r="Q23" s="26"/>
      <c r="R23" s="26">
        <v>51</v>
      </c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>
        <v>3</v>
      </c>
      <c r="AR23" s="26"/>
      <c r="AS23" s="26"/>
      <c r="AT23" s="26"/>
      <c r="AU23" s="26"/>
      <c r="AV23" s="26"/>
      <c r="AW23" s="26"/>
      <c r="AX23" s="26">
        <f t="shared" si="12"/>
        <v>0.96</v>
      </c>
      <c r="AY23" s="26">
        <v>2</v>
      </c>
      <c r="AZ23" s="26"/>
      <c r="BA23" s="26"/>
    </row>
    <row r="24" spans="1:53" s="2" customFormat="1" x14ac:dyDescent="0.2">
      <c r="A24" s="15" t="s">
        <v>64</v>
      </c>
      <c r="B24" s="16" t="s">
        <v>65</v>
      </c>
      <c r="C24" s="17" t="s">
        <v>162</v>
      </c>
      <c r="D24" s="73">
        <f t="shared" si="6"/>
        <v>75</v>
      </c>
      <c r="E24" s="73">
        <f t="shared" si="7"/>
        <v>32</v>
      </c>
      <c r="F24" s="74">
        <f t="shared" si="8"/>
        <v>8</v>
      </c>
      <c r="G24" s="74">
        <f t="shared" si="9"/>
        <v>24</v>
      </c>
      <c r="H24" s="18">
        <v>8</v>
      </c>
      <c r="I24" s="18">
        <v>16</v>
      </c>
      <c r="J24" s="18"/>
      <c r="K24" s="18"/>
      <c r="L24" s="18"/>
      <c r="M24" s="74">
        <f t="shared" si="10"/>
        <v>0</v>
      </c>
      <c r="N24" s="73">
        <f t="shared" si="11"/>
        <v>43</v>
      </c>
      <c r="O24" s="26"/>
      <c r="P24" s="26"/>
      <c r="Q24" s="26"/>
      <c r="R24" s="26"/>
      <c r="S24" s="26"/>
      <c r="T24" s="26"/>
      <c r="U24" s="26"/>
      <c r="V24" s="26"/>
      <c r="W24" s="26">
        <v>8</v>
      </c>
      <c r="X24" s="26">
        <v>24</v>
      </c>
      <c r="Y24" s="26"/>
      <c r="Z24" s="26">
        <v>43</v>
      </c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>
        <v>3</v>
      </c>
      <c r="AT24" s="26"/>
      <c r="AU24" s="26"/>
      <c r="AV24" s="26"/>
      <c r="AW24" s="26"/>
      <c r="AX24" s="26">
        <f t="shared" si="12"/>
        <v>1.28</v>
      </c>
      <c r="AY24" s="26"/>
      <c r="AZ24" s="26"/>
      <c r="BA24" s="26"/>
    </row>
    <row r="25" spans="1:53" s="2" customFormat="1" x14ac:dyDescent="0.2">
      <c r="A25" s="15" t="s">
        <v>66</v>
      </c>
      <c r="B25" s="16" t="s">
        <v>67</v>
      </c>
      <c r="C25" s="17" t="s">
        <v>163</v>
      </c>
      <c r="D25" s="73">
        <f t="shared" si="6"/>
        <v>125</v>
      </c>
      <c r="E25" s="73">
        <f t="shared" si="7"/>
        <v>40</v>
      </c>
      <c r="F25" s="74">
        <f t="shared" si="8"/>
        <v>16</v>
      </c>
      <c r="G25" s="74">
        <f t="shared" si="9"/>
        <v>24</v>
      </c>
      <c r="H25" s="18">
        <v>24</v>
      </c>
      <c r="I25" s="18"/>
      <c r="J25" s="18"/>
      <c r="K25" s="18"/>
      <c r="L25" s="18"/>
      <c r="M25" s="74">
        <f t="shared" si="10"/>
        <v>0</v>
      </c>
      <c r="N25" s="73">
        <f t="shared" si="11"/>
        <v>85</v>
      </c>
      <c r="O25" s="26"/>
      <c r="P25" s="26"/>
      <c r="Q25" s="26"/>
      <c r="R25" s="26"/>
      <c r="S25" s="26"/>
      <c r="T25" s="26"/>
      <c r="U25" s="26"/>
      <c r="V25" s="26"/>
      <c r="W25" s="26">
        <v>8</v>
      </c>
      <c r="X25" s="26">
        <v>8</v>
      </c>
      <c r="Y25" s="26"/>
      <c r="Z25" s="26">
        <v>34</v>
      </c>
      <c r="AA25" s="26">
        <v>8</v>
      </c>
      <c r="AB25" s="26">
        <v>16</v>
      </c>
      <c r="AC25" s="26"/>
      <c r="AD25" s="26">
        <v>51</v>
      </c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>
        <v>2</v>
      </c>
      <c r="AT25" s="26">
        <v>3</v>
      </c>
      <c r="AU25" s="26"/>
      <c r="AV25" s="26"/>
      <c r="AW25" s="26"/>
      <c r="AX25" s="26">
        <f t="shared" si="12"/>
        <v>1.6</v>
      </c>
      <c r="AY25" s="26">
        <v>3</v>
      </c>
      <c r="AZ25" s="26"/>
      <c r="BA25" s="26"/>
    </row>
    <row r="26" spans="1:53" s="4" customFormat="1" ht="45.75" x14ac:dyDescent="0.2">
      <c r="A26" s="72" t="s">
        <v>68</v>
      </c>
      <c r="B26" s="13" t="s">
        <v>69</v>
      </c>
      <c r="C26" s="72"/>
      <c r="D26" s="14">
        <f t="shared" ref="D26:AI26" si="13">SUM(D27:D47)</f>
        <v>2000</v>
      </c>
      <c r="E26" s="14">
        <f t="shared" si="13"/>
        <v>658</v>
      </c>
      <c r="F26" s="14">
        <f t="shared" si="13"/>
        <v>180</v>
      </c>
      <c r="G26" s="14">
        <f t="shared" si="13"/>
        <v>448</v>
      </c>
      <c r="H26" s="14">
        <f t="shared" si="13"/>
        <v>154</v>
      </c>
      <c r="I26" s="14">
        <f t="shared" si="13"/>
        <v>258</v>
      </c>
      <c r="J26" s="14">
        <f t="shared" si="13"/>
        <v>0</v>
      </c>
      <c r="K26" s="14">
        <f t="shared" si="13"/>
        <v>36</v>
      </c>
      <c r="L26" s="14">
        <f t="shared" si="13"/>
        <v>0</v>
      </c>
      <c r="M26" s="14">
        <f t="shared" si="13"/>
        <v>30</v>
      </c>
      <c r="N26" s="14">
        <f t="shared" si="13"/>
        <v>1342</v>
      </c>
      <c r="O26" s="14">
        <f t="shared" si="13"/>
        <v>44</v>
      </c>
      <c r="P26" s="14">
        <f t="shared" si="13"/>
        <v>80</v>
      </c>
      <c r="Q26" s="14">
        <f t="shared" si="13"/>
        <v>0</v>
      </c>
      <c r="R26" s="14">
        <f t="shared" si="13"/>
        <v>251</v>
      </c>
      <c r="S26" s="14">
        <f t="shared" si="13"/>
        <v>32</v>
      </c>
      <c r="T26" s="14">
        <f t="shared" si="13"/>
        <v>56</v>
      </c>
      <c r="U26" s="14">
        <f t="shared" si="13"/>
        <v>0</v>
      </c>
      <c r="V26" s="14">
        <f t="shared" si="13"/>
        <v>162</v>
      </c>
      <c r="W26" s="14">
        <f t="shared" si="13"/>
        <v>40</v>
      </c>
      <c r="X26" s="14">
        <f t="shared" si="13"/>
        <v>88</v>
      </c>
      <c r="Y26" s="14">
        <f t="shared" si="13"/>
        <v>0</v>
      </c>
      <c r="Z26" s="14">
        <f t="shared" si="13"/>
        <v>272</v>
      </c>
      <c r="AA26" s="14">
        <f t="shared" si="13"/>
        <v>32</v>
      </c>
      <c r="AB26" s="14">
        <f t="shared" si="13"/>
        <v>74</v>
      </c>
      <c r="AC26" s="14">
        <f t="shared" si="13"/>
        <v>0</v>
      </c>
      <c r="AD26" s="14">
        <f t="shared" si="13"/>
        <v>219</v>
      </c>
      <c r="AE26" s="14">
        <f t="shared" si="13"/>
        <v>24</v>
      </c>
      <c r="AF26" s="14">
        <f t="shared" si="13"/>
        <v>100</v>
      </c>
      <c r="AG26" s="14">
        <f t="shared" si="13"/>
        <v>10</v>
      </c>
      <c r="AH26" s="14">
        <f t="shared" si="13"/>
        <v>266</v>
      </c>
      <c r="AI26" s="14">
        <f t="shared" si="13"/>
        <v>8</v>
      </c>
      <c r="AJ26" s="14">
        <f t="shared" ref="AJ26:BA26" si="14">SUM(AJ27:AJ47)</f>
        <v>50</v>
      </c>
      <c r="AK26" s="14">
        <f t="shared" si="14"/>
        <v>20</v>
      </c>
      <c r="AL26" s="14">
        <f t="shared" si="14"/>
        <v>172</v>
      </c>
      <c r="AM26" s="14">
        <f t="shared" si="14"/>
        <v>0</v>
      </c>
      <c r="AN26" s="14">
        <f t="shared" si="14"/>
        <v>0</v>
      </c>
      <c r="AO26" s="14">
        <f t="shared" si="14"/>
        <v>0</v>
      </c>
      <c r="AP26" s="14">
        <f t="shared" si="14"/>
        <v>0</v>
      </c>
      <c r="AQ26" s="14">
        <f t="shared" si="14"/>
        <v>15</v>
      </c>
      <c r="AR26" s="14">
        <f t="shared" si="14"/>
        <v>10</v>
      </c>
      <c r="AS26" s="14">
        <f t="shared" si="14"/>
        <v>16</v>
      </c>
      <c r="AT26" s="14">
        <f t="shared" si="14"/>
        <v>13</v>
      </c>
      <c r="AU26" s="14">
        <f t="shared" si="14"/>
        <v>16</v>
      </c>
      <c r="AV26" s="14">
        <f t="shared" si="14"/>
        <v>10</v>
      </c>
      <c r="AW26" s="14">
        <f t="shared" si="14"/>
        <v>0</v>
      </c>
      <c r="AX26" s="14">
        <f t="shared" si="14"/>
        <v>27.960000000000004</v>
      </c>
      <c r="AY26" s="14">
        <f t="shared" si="14"/>
        <v>57</v>
      </c>
      <c r="AZ26" s="14">
        <f t="shared" si="14"/>
        <v>6</v>
      </c>
      <c r="BA26" s="14">
        <f t="shared" si="14"/>
        <v>18</v>
      </c>
    </row>
    <row r="27" spans="1:53" s="2" customFormat="1" x14ac:dyDescent="0.2">
      <c r="A27" s="15" t="s">
        <v>38</v>
      </c>
      <c r="B27" s="16" t="s">
        <v>70</v>
      </c>
      <c r="C27" s="17" t="s">
        <v>192</v>
      </c>
      <c r="D27" s="73">
        <f t="shared" ref="D27:D47" si="15">SUM(E27,N27)</f>
        <v>100</v>
      </c>
      <c r="E27" s="73">
        <f t="shared" ref="E27:E47" si="16">SUM(F27:G27,M27)</f>
        <v>32</v>
      </c>
      <c r="F27" s="74">
        <f t="shared" ref="F27:F47" si="17">SUM(O27,S27,W27,AA27,AE27,AI27,AM27)</f>
        <v>0</v>
      </c>
      <c r="G27" s="74">
        <f t="shared" ref="G27:G47" si="18">SUM(P27,T27,X27,AB27,AF27,AJ27,AN27)</f>
        <v>32</v>
      </c>
      <c r="H27" s="18"/>
      <c r="I27" s="18">
        <v>32</v>
      </c>
      <c r="J27" s="18"/>
      <c r="K27" s="18"/>
      <c r="L27" s="18"/>
      <c r="M27" s="74">
        <f t="shared" ref="M27:M47" si="19">SUM(Q27,U27,Y27,AC27,AG27,AK27,AO27)</f>
        <v>0</v>
      </c>
      <c r="N27" s="73">
        <f t="shared" ref="N27:N47" si="20">SUM(R27,V27,Z27,AD27,AH27,AL27,AP27)</f>
        <v>68</v>
      </c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>
        <v>16</v>
      </c>
      <c r="AG27" s="26"/>
      <c r="AH27" s="26">
        <v>34</v>
      </c>
      <c r="AI27" s="26"/>
      <c r="AJ27" s="26">
        <v>16</v>
      </c>
      <c r="AK27" s="26"/>
      <c r="AL27" s="26">
        <v>34</v>
      </c>
      <c r="AM27" s="26"/>
      <c r="AN27" s="26"/>
      <c r="AO27" s="26"/>
      <c r="AP27" s="26"/>
      <c r="AQ27" s="26"/>
      <c r="AR27" s="26"/>
      <c r="AS27" s="26"/>
      <c r="AT27" s="26"/>
      <c r="AU27" s="26">
        <v>2</v>
      </c>
      <c r="AV27" s="26">
        <v>2</v>
      </c>
      <c r="AW27" s="26"/>
      <c r="AX27" s="26">
        <f t="shared" ref="AX27:AX46" si="21">E27/25</f>
        <v>1.28</v>
      </c>
      <c r="AY27" s="26">
        <f t="shared" ref="AY27:AY38" si="22">SUM(AQ27:AV27)</f>
        <v>4</v>
      </c>
      <c r="AZ27" s="26"/>
      <c r="BA27" s="26"/>
    </row>
    <row r="28" spans="1:53" s="2" customFormat="1" x14ac:dyDescent="0.2">
      <c r="A28" s="15" t="s">
        <v>40</v>
      </c>
      <c r="B28" s="16" t="s">
        <v>71</v>
      </c>
      <c r="C28" s="17" t="s">
        <v>156</v>
      </c>
      <c r="D28" s="73">
        <f t="shared" si="15"/>
        <v>100</v>
      </c>
      <c r="E28" s="73">
        <f t="shared" si="16"/>
        <v>36</v>
      </c>
      <c r="F28" s="74">
        <f t="shared" si="17"/>
        <v>12</v>
      </c>
      <c r="G28" s="74">
        <f t="shared" si="18"/>
        <v>24</v>
      </c>
      <c r="H28" s="18"/>
      <c r="I28" s="18">
        <v>24</v>
      </c>
      <c r="J28" s="18"/>
      <c r="K28" s="18"/>
      <c r="L28" s="18"/>
      <c r="M28" s="74">
        <f t="shared" si="19"/>
        <v>0</v>
      </c>
      <c r="N28" s="73">
        <f t="shared" si="20"/>
        <v>64</v>
      </c>
      <c r="O28" s="26">
        <v>12</v>
      </c>
      <c r="P28" s="26">
        <v>24</v>
      </c>
      <c r="Q28" s="26"/>
      <c r="R28" s="26">
        <v>64</v>
      </c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>
        <v>4</v>
      </c>
      <c r="AR28" s="26"/>
      <c r="AS28" s="26"/>
      <c r="AT28" s="26"/>
      <c r="AU28" s="26"/>
      <c r="AV28" s="26"/>
      <c r="AW28" s="26"/>
      <c r="AX28" s="26">
        <f t="shared" si="21"/>
        <v>1.44</v>
      </c>
      <c r="AY28" s="26">
        <v>3</v>
      </c>
      <c r="AZ28" s="26"/>
      <c r="BA28" s="26"/>
    </row>
    <row r="29" spans="1:53" s="2" customFormat="1" x14ac:dyDescent="0.2">
      <c r="A29" s="15" t="s">
        <v>42</v>
      </c>
      <c r="B29" s="16" t="s">
        <v>72</v>
      </c>
      <c r="C29" s="17" t="s">
        <v>165</v>
      </c>
      <c r="D29" s="73">
        <f t="shared" si="15"/>
        <v>200</v>
      </c>
      <c r="E29" s="73">
        <f t="shared" si="16"/>
        <v>64</v>
      </c>
      <c r="F29" s="74">
        <f t="shared" si="17"/>
        <v>16</v>
      </c>
      <c r="G29" s="74">
        <f t="shared" si="18"/>
        <v>48</v>
      </c>
      <c r="H29" s="18"/>
      <c r="I29" s="18">
        <v>48</v>
      </c>
      <c r="J29" s="18"/>
      <c r="K29" s="18"/>
      <c r="L29" s="18"/>
      <c r="M29" s="74">
        <f t="shared" si="19"/>
        <v>0</v>
      </c>
      <c r="N29" s="73">
        <f t="shared" si="20"/>
        <v>136</v>
      </c>
      <c r="O29" s="26"/>
      <c r="P29" s="26"/>
      <c r="Q29" s="26"/>
      <c r="R29" s="26"/>
      <c r="S29" s="26">
        <v>8</v>
      </c>
      <c r="T29" s="26">
        <v>24</v>
      </c>
      <c r="U29" s="26"/>
      <c r="V29" s="26">
        <v>43</v>
      </c>
      <c r="W29" s="26">
        <v>8</v>
      </c>
      <c r="X29" s="26">
        <v>24</v>
      </c>
      <c r="Y29" s="26"/>
      <c r="Z29" s="26">
        <v>93</v>
      </c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>
        <v>3</v>
      </c>
      <c r="AS29" s="26">
        <v>5</v>
      </c>
      <c r="AT29" s="26"/>
      <c r="AU29" s="26"/>
      <c r="AV29" s="26"/>
      <c r="AW29" s="26"/>
      <c r="AX29" s="26">
        <f t="shared" si="21"/>
        <v>2.56</v>
      </c>
      <c r="AY29" s="26">
        <v>6</v>
      </c>
      <c r="AZ29" s="26"/>
      <c r="BA29" s="26"/>
    </row>
    <row r="30" spans="1:53" s="2" customFormat="1" x14ac:dyDescent="0.2">
      <c r="A30" s="15" t="s">
        <v>44</v>
      </c>
      <c r="B30" s="16" t="s">
        <v>73</v>
      </c>
      <c r="C30" s="17" t="s">
        <v>166</v>
      </c>
      <c r="D30" s="73">
        <f t="shared" si="15"/>
        <v>150</v>
      </c>
      <c r="E30" s="73">
        <f t="shared" si="16"/>
        <v>64</v>
      </c>
      <c r="F30" s="74">
        <f t="shared" si="17"/>
        <v>16</v>
      </c>
      <c r="G30" s="74">
        <f t="shared" si="18"/>
        <v>48</v>
      </c>
      <c r="H30" s="18"/>
      <c r="I30" s="18">
        <v>48</v>
      </c>
      <c r="J30" s="18"/>
      <c r="K30" s="18"/>
      <c r="L30" s="18"/>
      <c r="M30" s="74">
        <f t="shared" si="19"/>
        <v>0</v>
      </c>
      <c r="N30" s="73">
        <f t="shared" si="20"/>
        <v>86</v>
      </c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>
        <v>8</v>
      </c>
      <c r="AB30" s="26">
        <v>24</v>
      </c>
      <c r="AC30" s="26"/>
      <c r="AD30" s="26">
        <v>43</v>
      </c>
      <c r="AE30" s="26">
        <v>8</v>
      </c>
      <c r="AF30" s="26">
        <v>24</v>
      </c>
      <c r="AG30" s="26"/>
      <c r="AH30" s="26">
        <v>43</v>
      </c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>
        <v>3</v>
      </c>
      <c r="AU30" s="26">
        <v>3</v>
      </c>
      <c r="AV30" s="26"/>
      <c r="AW30" s="26"/>
      <c r="AX30" s="26">
        <f t="shared" si="21"/>
        <v>2.56</v>
      </c>
      <c r="AY30" s="26">
        <v>5</v>
      </c>
      <c r="AZ30" s="26"/>
      <c r="BA30" s="26"/>
    </row>
    <row r="31" spans="1:53" s="2" customFormat="1" x14ac:dyDescent="0.2">
      <c r="A31" s="15" t="s">
        <v>46</v>
      </c>
      <c r="B31" s="16" t="s">
        <v>74</v>
      </c>
      <c r="C31" s="17" t="s">
        <v>162</v>
      </c>
      <c r="D31" s="73">
        <f t="shared" si="15"/>
        <v>75</v>
      </c>
      <c r="E31" s="73">
        <f t="shared" si="16"/>
        <v>32</v>
      </c>
      <c r="F31" s="74">
        <f t="shared" si="17"/>
        <v>8</v>
      </c>
      <c r="G31" s="74">
        <f t="shared" si="18"/>
        <v>24</v>
      </c>
      <c r="H31" s="18"/>
      <c r="I31" s="18">
        <v>24</v>
      </c>
      <c r="J31" s="18"/>
      <c r="K31" s="18"/>
      <c r="L31" s="18"/>
      <c r="M31" s="74">
        <f t="shared" si="19"/>
        <v>0</v>
      </c>
      <c r="N31" s="73">
        <f t="shared" si="20"/>
        <v>43</v>
      </c>
      <c r="O31" s="26"/>
      <c r="P31" s="26"/>
      <c r="Q31" s="26"/>
      <c r="R31" s="26"/>
      <c r="S31" s="26"/>
      <c r="T31" s="26"/>
      <c r="U31" s="26"/>
      <c r="V31" s="26"/>
      <c r="W31" s="26">
        <v>8</v>
      </c>
      <c r="X31" s="26">
        <v>24</v>
      </c>
      <c r="Y31" s="26"/>
      <c r="Z31" s="26">
        <v>43</v>
      </c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>
        <v>3</v>
      </c>
      <c r="AT31" s="26"/>
      <c r="AU31" s="26"/>
      <c r="AV31" s="26"/>
      <c r="AW31" s="26"/>
      <c r="AX31" s="26">
        <f t="shared" si="21"/>
        <v>1.28</v>
      </c>
      <c r="AY31" s="26">
        <v>2</v>
      </c>
      <c r="AZ31" s="26"/>
      <c r="BA31" s="26"/>
    </row>
    <row r="32" spans="1:53" s="2" customFormat="1" x14ac:dyDescent="0.2">
      <c r="A32" s="15" t="s">
        <v>48</v>
      </c>
      <c r="B32" s="16" t="s">
        <v>75</v>
      </c>
      <c r="C32" s="17" t="s">
        <v>193</v>
      </c>
      <c r="D32" s="73">
        <f t="shared" si="15"/>
        <v>200</v>
      </c>
      <c r="E32" s="73">
        <f t="shared" si="16"/>
        <v>64</v>
      </c>
      <c r="F32" s="74">
        <f t="shared" si="17"/>
        <v>32</v>
      </c>
      <c r="G32" s="74">
        <f t="shared" si="18"/>
        <v>32</v>
      </c>
      <c r="H32" s="18">
        <v>16</v>
      </c>
      <c r="I32" s="18">
        <v>16</v>
      </c>
      <c r="J32" s="18"/>
      <c r="K32" s="18"/>
      <c r="L32" s="18"/>
      <c r="M32" s="74">
        <f t="shared" si="19"/>
        <v>0</v>
      </c>
      <c r="N32" s="73">
        <f t="shared" si="20"/>
        <v>136</v>
      </c>
      <c r="O32" s="26">
        <v>16</v>
      </c>
      <c r="P32" s="26">
        <v>16</v>
      </c>
      <c r="Q32" s="26"/>
      <c r="R32" s="26">
        <v>68</v>
      </c>
      <c r="S32" s="26">
        <v>16</v>
      </c>
      <c r="T32" s="26">
        <v>16</v>
      </c>
      <c r="U32" s="26"/>
      <c r="V32" s="26">
        <v>68</v>
      </c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>
        <v>4</v>
      </c>
      <c r="AR32" s="26">
        <v>4</v>
      </c>
      <c r="AS32" s="26"/>
      <c r="AT32" s="26"/>
      <c r="AU32" s="26"/>
      <c r="AV32" s="26"/>
      <c r="AW32" s="26"/>
      <c r="AX32" s="26">
        <v>3</v>
      </c>
      <c r="AY32" s="26">
        <v>4</v>
      </c>
      <c r="AZ32" s="26"/>
      <c r="BA32" s="26"/>
    </row>
    <row r="33" spans="1:53" s="2" customFormat="1" x14ac:dyDescent="0.2">
      <c r="A33" s="15" t="s">
        <v>58</v>
      </c>
      <c r="B33" s="16" t="s">
        <v>76</v>
      </c>
      <c r="C33" s="17" t="s">
        <v>160</v>
      </c>
      <c r="D33" s="73">
        <f t="shared" si="15"/>
        <v>75</v>
      </c>
      <c r="E33" s="73">
        <f t="shared" si="16"/>
        <v>24</v>
      </c>
      <c r="F33" s="74">
        <f t="shared" si="17"/>
        <v>8</v>
      </c>
      <c r="G33" s="74">
        <f t="shared" si="18"/>
        <v>16</v>
      </c>
      <c r="H33" s="18">
        <v>16</v>
      </c>
      <c r="I33" s="18"/>
      <c r="J33" s="18"/>
      <c r="K33" s="18"/>
      <c r="L33" s="18"/>
      <c r="M33" s="74">
        <f t="shared" si="19"/>
        <v>0</v>
      </c>
      <c r="N33" s="73">
        <f t="shared" si="20"/>
        <v>51</v>
      </c>
      <c r="O33" s="26"/>
      <c r="P33" s="26"/>
      <c r="Q33" s="26"/>
      <c r="R33" s="26"/>
      <c r="S33" s="26"/>
      <c r="T33" s="26"/>
      <c r="U33" s="26"/>
      <c r="V33" s="26"/>
      <c r="W33" s="26">
        <v>8</v>
      </c>
      <c r="X33" s="26">
        <v>16</v>
      </c>
      <c r="Y33" s="26"/>
      <c r="Z33" s="26">
        <v>51</v>
      </c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>
        <v>3</v>
      </c>
      <c r="AT33" s="26"/>
      <c r="AU33" s="26"/>
      <c r="AV33" s="26"/>
      <c r="AW33" s="26"/>
      <c r="AX33" s="26">
        <f t="shared" si="21"/>
        <v>0.96</v>
      </c>
      <c r="AY33" s="26">
        <v>2</v>
      </c>
      <c r="AZ33" s="26"/>
      <c r="BA33" s="26"/>
    </row>
    <row r="34" spans="1:53" s="2" customFormat="1" x14ac:dyDescent="0.2">
      <c r="A34" s="15" t="s">
        <v>60</v>
      </c>
      <c r="B34" s="16" t="s">
        <v>77</v>
      </c>
      <c r="C34" s="17" t="s">
        <v>156</v>
      </c>
      <c r="D34" s="73">
        <f t="shared" si="15"/>
        <v>100</v>
      </c>
      <c r="E34" s="73">
        <f t="shared" si="16"/>
        <v>32</v>
      </c>
      <c r="F34" s="74">
        <f t="shared" si="17"/>
        <v>8</v>
      </c>
      <c r="G34" s="74">
        <f t="shared" si="18"/>
        <v>24</v>
      </c>
      <c r="H34" s="18"/>
      <c r="I34" s="18">
        <v>24</v>
      </c>
      <c r="J34" s="18"/>
      <c r="K34" s="18"/>
      <c r="L34" s="18"/>
      <c r="M34" s="74">
        <f t="shared" si="19"/>
        <v>0</v>
      </c>
      <c r="N34" s="73">
        <f t="shared" si="20"/>
        <v>68</v>
      </c>
      <c r="O34" s="26">
        <v>8</v>
      </c>
      <c r="P34" s="26">
        <v>24</v>
      </c>
      <c r="Q34" s="26"/>
      <c r="R34" s="26">
        <v>68</v>
      </c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>
        <v>4</v>
      </c>
      <c r="AR34" s="26"/>
      <c r="AS34" s="26"/>
      <c r="AT34" s="26"/>
      <c r="AU34" s="26"/>
      <c r="AV34" s="26"/>
      <c r="AW34" s="26"/>
      <c r="AX34" s="26">
        <f t="shared" si="21"/>
        <v>1.28</v>
      </c>
      <c r="AY34" s="26">
        <v>3</v>
      </c>
      <c r="AZ34" s="26"/>
      <c r="BA34" s="26"/>
    </row>
    <row r="35" spans="1:53" s="2" customFormat="1" x14ac:dyDescent="0.2">
      <c r="A35" s="15" t="s">
        <v>62</v>
      </c>
      <c r="B35" s="16" t="s">
        <v>78</v>
      </c>
      <c r="C35" s="17" t="s">
        <v>167</v>
      </c>
      <c r="D35" s="73">
        <f t="shared" si="15"/>
        <v>100</v>
      </c>
      <c r="E35" s="73">
        <f t="shared" si="16"/>
        <v>24</v>
      </c>
      <c r="F35" s="74">
        <f t="shared" si="17"/>
        <v>8</v>
      </c>
      <c r="G35" s="74">
        <f t="shared" si="18"/>
        <v>16</v>
      </c>
      <c r="H35" s="18">
        <v>16</v>
      </c>
      <c r="I35" s="18"/>
      <c r="J35" s="18"/>
      <c r="K35" s="18"/>
      <c r="L35" s="18"/>
      <c r="M35" s="74">
        <f t="shared" si="19"/>
        <v>0</v>
      </c>
      <c r="N35" s="73">
        <f t="shared" si="20"/>
        <v>76</v>
      </c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>
        <v>8</v>
      </c>
      <c r="AB35" s="26">
        <v>16</v>
      </c>
      <c r="AC35" s="26"/>
      <c r="AD35" s="26">
        <v>76</v>
      </c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>
        <v>4</v>
      </c>
      <c r="AU35" s="26"/>
      <c r="AV35" s="26"/>
      <c r="AW35" s="26"/>
      <c r="AX35" s="26">
        <f t="shared" si="21"/>
        <v>0.96</v>
      </c>
      <c r="AY35" s="26">
        <v>3</v>
      </c>
      <c r="AZ35" s="26"/>
      <c r="BA35" s="26"/>
    </row>
    <row r="36" spans="1:53" s="2" customFormat="1" x14ac:dyDescent="0.2">
      <c r="A36" s="15" t="s">
        <v>64</v>
      </c>
      <c r="B36" s="16" t="s">
        <v>79</v>
      </c>
      <c r="C36" s="17" t="s">
        <v>161</v>
      </c>
      <c r="D36" s="73">
        <f t="shared" si="15"/>
        <v>75</v>
      </c>
      <c r="E36" s="73">
        <f t="shared" si="16"/>
        <v>24</v>
      </c>
      <c r="F36" s="74">
        <f t="shared" si="17"/>
        <v>8</v>
      </c>
      <c r="G36" s="74">
        <f t="shared" si="18"/>
        <v>16</v>
      </c>
      <c r="H36" s="18"/>
      <c r="I36" s="18">
        <v>16</v>
      </c>
      <c r="J36" s="18"/>
      <c r="K36" s="18"/>
      <c r="L36" s="18"/>
      <c r="M36" s="74">
        <f t="shared" si="19"/>
        <v>0</v>
      </c>
      <c r="N36" s="73">
        <f t="shared" si="20"/>
        <v>51</v>
      </c>
      <c r="O36" s="26"/>
      <c r="P36" s="26"/>
      <c r="Q36" s="26"/>
      <c r="R36" s="26"/>
      <c r="S36" s="26">
        <v>8</v>
      </c>
      <c r="T36" s="26">
        <v>16</v>
      </c>
      <c r="U36" s="26"/>
      <c r="V36" s="26">
        <v>51</v>
      </c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>
        <v>3</v>
      </c>
      <c r="AS36" s="26"/>
      <c r="AT36" s="26"/>
      <c r="AU36" s="26"/>
      <c r="AV36" s="26"/>
      <c r="AW36" s="26"/>
      <c r="AX36" s="26">
        <f t="shared" si="21"/>
        <v>0.96</v>
      </c>
      <c r="AY36" s="26">
        <v>2</v>
      </c>
      <c r="AZ36" s="26"/>
      <c r="BA36" s="26"/>
    </row>
    <row r="37" spans="1:53" s="2" customFormat="1" x14ac:dyDescent="0.2">
      <c r="A37" s="15" t="s">
        <v>66</v>
      </c>
      <c r="B37" s="16" t="s">
        <v>80</v>
      </c>
      <c r="C37" s="17" t="s">
        <v>157</v>
      </c>
      <c r="D37" s="73">
        <f t="shared" si="15"/>
        <v>75</v>
      </c>
      <c r="E37" s="73">
        <f t="shared" si="16"/>
        <v>24</v>
      </c>
      <c r="F37" s="74">
        <f t="shared" si="17"/>
        <v>8</v>
      </c>
      <c r="G37" s="74">
        <f t="shared" si="18"/>
        <v>16</v>
      </c>
      <c r="H37" s="18">
        <v>16</v>
      </c>
      <c r="I37" s="18"/>
      <c r="J37" s="18"/>
      <c r="K37" s="18"/>
      <c r="L37" s="18"/>
      <c r="M37" s="74">
        <f t="shared" si="19"/>
        <v>0</v>
      </c>
      <c r="N37" s="73">
        <f t="shared" si="20"/>
        <v>51</v>
      </c>
      <c r="O37" s="26">
        <v>8</v>
      </c>
      <c r="P37" s="26">
        <v>16</v>
      </c>
      <c r="Q37" s="26"/>
      <c r="R37" s="26">
        <v>51</v>
      </c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>
        <v>3</v>
      </c>
      <c r="AR37" s="26"/>
      <c r="AS37" s="26"/>
      <c r="AT37" s="26"/>
      <c r="AU37" s="26"/>
      <c r="AV37" s="26"/>
      <c r="AW37" s="26"/>
      <c r="AX37" s="26">
        <f t="shared" si="21"/>
        <v>0.96</v>
      </c>
      <c r="AY37" s="26">
        <v>2</v>
      </c>
      <c r="AZ37" s="26">
        <v>3</v>
      </c>
      <c r="BA37" s="26"/>
    </row>
    <row r="38" spans="1:53" s="2" customFormat="1" x14ac:dyDescent="0.2">
      <c r="A38" s="15" t="s">
        <v>81</v>
      </c>
      <c r="B38" s="16" t="s">
        <v>210</v>
      </c>
      <c r="C38" s="17" t="s">
        <v>192</v>
      </c>
      <c r="D38" s="73">
        <f t="shared" si="15"/>
        <v>225</v>
      </c>
      <c r="E38" s="73">
        <f t="shared" si="16"/>
        <v>66</v>
      </c>
      <c r="F38" s="74">
        <f t="shared" si="17"/>
        <v>0</v>
      </c>
      <c r="G38" s="74">
        <f t="shared" si="18"/>
        <v>36</v>
      </c>
      <c r="H38" s="18"/>
      <c r="I38" s="18"/>
      <c r="J38" s="18"/>
      <c r="K38" s="18">
        <v>36</v>
      </c>
      <c r="L38" s="18"/>
      <c r="M38" s="74">
        <f t="shared" si="19"/>
        <v>30</v>
      </c>
      <c r="N38" s="73">
        <f t="shared" si="20"/>
        <v>159</v>
      </c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>
        <v>18</v>
      </c>
      <c r="AG38" s="26">
        <v>10</v>
      </c>
      <c r="AH38" s="26">
        <v>72</v>
      </c>
      <c r="AI38" s="26"/>
      <c r="AJ38" s="26">
        <v>18</v>
      </c>
      <c r="AK38" s="26">
        <v>20</v>
      </c>
      <c r="AL38" s="26">
        <v>87</v>
      </c>
      <c r="AM38" s="26"/>
      <c r="AN38" s="26"/>
      <c r="AO38" s="26"/>
      <c r="AP38" s="26"/>
      <c r="AQ38" s="26"/>
      <c r="AR38" s="26"/>
      <c r="AS38" s="26"/>
      <c r="AT38" s="26"/>
      <c r="AU38" s="26">
        <v>4</v>
      </c>
      <c r="AV38" s="26">
        <v>5</v>
      </c>
      <c r="AW38" s="26"/>
      <c r="AX38" s="26">
        <f t="shared" si="21"/>
        <v>2.64</v>
      </c>
      <c r="AY38" s="26">
        <f t="shared" si="22"/>
        <v>9</v>
      </c>
      <c r="AZ38" s="26"/>
      <c r="BA38" s="26">
        <v>9</v>
      </c>
    </row>
    <row r="39" spans="1:53" s="2" customFormat="1" ht="46.5" customHeight="1" x14ac:dyDescent="0.2">
      <c r="A39" s="15" t="s">
        <v>82</v>
      </c>
      <c r="B39" s="16" t="s">
        <v>205</v>
      </c>
      <c r="C39" s="17" t="s">
        <v>155</v>
      </c>
      <c r="D39" s="73">
        <f t="shared" si="15"/>
        <v>75</v>
      </c>
      <c r="E39" s="73">
        <f t="shared" si="16"/>
        <v>24</v>
      </c>
      <c r="F39" s="74">
        <f t="shared" si="17"/>
        <v>8</v>
      </c>
      <c r="G39" s="74">
        <f t="shared" si="18"/>
        <v>16</v>
      </c>
      <c r="H39" s="18"/>
      <c r="I39" s="18">
        <v>16</v>
      </c>
      <c r="J39" s="18"/>
      <c r="K39" s="18"/>
      <c r="L39" s="18"/>
      <c r="M39" s="74">
        <f t="shared" si="19"/>
        <v>0</v>
      </c>
      <c r="N39" s="73">
        <f t="shared" si="20"/>
        <v>51</v>
      </c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>
        <v>8</v>
      </c>
      <c r="AF39" s="26">
        <v>16</v>
      </c>
      <c r="AG39" s="26"/>
      <c r="AH39" s="26">
        <v>51</v>
      </c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>
        <v>3</v>
      </c>
      <c r="AV39" s="26"/>
      <c r="AW39" s="26"/>
      <c r="AX39" s="26">
        <f t="shared" si="21"/>
        <v>0.96</v>
      </c>
      <c r="AY39" s="26">
        <v>2</v>
      </c>
      <c r="AZ39" s="26"/>
      <c r="BA39" s="26">
        <v>3</v>
      </c>
    </row>
    <row r="40" spans="1:53" s="2" customFormat="1" ht="39.75" customHeight="1" x14ac:dyDescent="0.2">
      <c r="A40" s="15" t="s">
        <v>83</v>
      </c>
      <c r="B40" s="16" t="s">
        <v>86</v>
      </c>
      <c r="C40" s="17" t="s">
        <v>164</v>
      </c>
      <c r="D40" s="73">
        <f t="shared" si="15"/>
        <v>75</v>
      </c>
      <c r="E40" s="73">
        <f t="shared" si="16"/>
        <v>24</v>
      </c>
      <c r="F40" s="74">
        <f t="shared" si="17"/>
        <v>8</v>
      </c>
      <c r="G40" s="74">
        <f t="shared" si="18"/>
        <v>16</v>
      </c>
      <c r="H40" s="18">
        <v>16</v>
      </c>
      <c r="I40" s="18"/>
      <c r="J40" s="18"/>
      <c r="K40" s="18"/>
      <c r="L40" s="18"/>
      <c r="M40" s="74">
        <f t="shared" si="19"/>
        <v>0</v>
      </c>
      <c r="N40" s="73">
        <f t="shared" si="20"/>
        <v>51</v>
      </c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>
        <v>8</v>
      </c>
      <c r="AJ40" s="26">
        <v>16</v>
      </c>
      <c r="AK40" s="26"/>
      <c r="AL40" s="26">
        <v>51</v>
      </c>
      <c r="AM40" s="26"/>
      <c r="AN40" s="26"/>
      <c r="AO40" s="26"/>
      <c r="AP40" s="26"/>
      <c r="AQ40" s="26"/>
      <c r="AR40" s="26"/>
      <c r="AS40" s="26"/>
      <c r="AT40" s="26"/>
      <c r="AU40" s="26"/>
      <c r="AV40" s="26">
        <v>3</v>
      </c>
      <c r="AW40" s="26"/>
      <c r="AX40" s="26">
        <f t="shared" si="21"/>
        <v>0.96</v>
      </c>
      <c r="AY40" s="26">
        <v>2</v>
      </c>
      <c r="AZ40" s="26"/>
      <c r="BA40" s="26"/>
    </row>
    <row r="41" spans="1:53" s="2" customFormat="1" ht="41.25" customHeight="1" x14ac:dyDescent="0.2">
      <c r="A41" s="15" t="s">
        <v>85</v>
      </c>
      <c r="B41" s="16" t="s">
        <v>88</v>
      </c>
      <c r="C41" s="17" t="s">
        <v>160</v>
      </c>
      <c r="D41" s="73">
        <f t="shared" si="15"/>
        <v>75</v>
      </c>
      <c r="E41" s="73">
        <f t="shared" si="16"/>
        <v>24</v>
      </c>
      <c r="F41" s="74">
        <f t="shared" si="17"/>
        <v>8</v>
      </c>
      <c r="G41" s="74">
        <f t="shared" si="18"/>
        <v>16</v>
      </c>
      <c r="H41" s="18">
        <v>16</v>
      </c>
      <c r="I41" s="18"/>
      <c r="J41" s="18"/>
      <c r="K41" s="18"/>
      <c r="L41" s="18"/>
      <c r="M41" s="74">
        <f t="shared" si="19"/>
        <v>0</v>
      </c>
      <c r="N41" s="73">
        <f t="shared" si="20"/>
        <v>51</v>
      </c>
      <c r="O41" s="26"/>
      <c r="P41" s="26"/>
      <c r="Q41" s="26"/>
      <c r="R41" s="26"/>
      <c r="S41" s="26"/>
      <c r="T41" s="26"/>
      <c r="U41" s="26"/>
      <c r="V41" s="26"/>
      <c r="W41" s="26">
        <v>8</v>
      </c>
      <c r="X41" s="26">
        <v>16</v>
      </c>
      <c r="Y41" s="26"/>
      <c r="Z41" s="26">
        <v>51</v>
      </c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>
        <v>3</v>
      </c>
      <c r="AT41" s="26"/>
      <c r="AU41" s="26"/>
      <c r="AV41" s="26"/>
      <c r="AW41" s="26"/>
      <c r="AX41" s="26">
        <f t="shared" si="21"/>
        <v>0.96</v>
      </c>
      <c r="AY41" s="26">
        <v>2</v>
      </c>
      <c r="AZ41" s="26"/>
      <c r="BA41" s="26"/>
    </row>
    <row r="42" spans="1:53" s="2" customFormat="1" ht="41.25" customHeight="1" x14ac:dyDescent="0.2">
      <c r="A42" s="15" t="s">
        <v>87</v>
      </c>
      <c r="B42" s="16" t="s">
        <v>90</v>
      </c>
      <c r="C42" s="17" t="s">
        <v>168</v>
      </c>
      <c r="D42" s="73">
        <f t="shared" si="15"/>
        <v>75</v>
      </c>
      <c r="E42" s="73">
        <f t="shared" si="16"/>
        <v>24</v>
      </c>
      <c r="F42" s="74">
        <f t="shared" si="17"/>
        <v>8</v>
      </c>
      <c r="G42" s="74">
        <f t="shared" si="18"/>
        <v>16</v>
      </c>
      <c r="H42" s="18">
        <v>16</v>
      </c>
      <c r="I42" s="18"/>
      <c r="J42" s="18"/>
      <c r="K42" s="18"/>
      <c r="L42" s="18"/>
      <c r="M42" s="74">
        <f t="shared" si="19"/>
        <v>0</v>
      </c>
      <c r="N42" s="73">
        <f t="shared" si="20"/>
        <v>51</v>
      </c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>
        <v>8</v>
      </c>
      <c r="AF42" s="26">
        <v>16</v>
      </c>
      <c r="AG42" s="26"/>
      <c r="AH42" s="26">
        <v>51</v>
      </c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>
        <v>3</v>
      </c>
      <c r="AV42" s="26"/>
      <c r="AW42" s="26"/>
      <c r="AX42" s="26">
        <f t="shared" si="21"/>
        <v>0.96</v>
      </c>
      <c r="AY42" s="26">
        <v>2</v>
      </c>
      <c r="AZ42" s="26"/>
      <c r="BA42" s="26"/>
    </row>
    <row r="43" spans="1:53" s="2" customFormat="1" ht="54" customHeight="1" x14ac:dyDescent="0.2">
      <c r="A43" s="15" t="s">
        <v>89</v>
      </c>
      <c r="B43" s="16" t="s">
        <v>206</v>
      </c>
      <c r="C43" s="17" t="s">
        <v>169</v>
      </c>
      <c r="D43" s="73">
        <f t="shared" si="15"/>
        <v>75</v>
      </c>
      <c r="E43" s="73">
        <f t="shared" si="16"/>
        <v>24</v>
      </c>
      <c r="F43" s="74">
        <f t="shared" si="17"/>
        <v>8</v>
      </c>
      <c r="G43" s="74">
        <f t="shared" si="18"/>
        <v>16</v>
      </c>
      <c r="H43" s="18">
        <v>16</v>
      </c>
      <c r="I43" s="18"/>
      <c r="J43" s="18"/>
      <c r="K43" s="18"/>
      <c r="L43" s="18"/>
      <c r="M43" s="74">
        <f t="shared" si="19"/>
        <v>0</v>
      </c>
      <c r="N43" s="73">
        <f t="shared" si="20"/>
        <v>51</v>
      </c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>
        <v>8</v>
      </c>
      <c r="AB43" s="26">
        <v>16</v>
      </c>
      <c r="AC43" s="26"/>
      <c r="AD43" s="26">
        <v>51</v>
      </c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>
        <v>3</v>
      </c>
      <c r="AU43" s="26"/>
      <c r="AV43" s="26"/>
      <c r="AW43" s="26"/>
      <c r="AX43" s="26">
        <f t="shared" si="21"/>
        <v>0.96</v>
      </c>
      <c r="AY43" s="26">
        <v>2</v>
      </c>
      <c r="AZ43" s="26"/>
      <c r="BA43" s="26">
        <v>3</v>
      </c>
    </row>
    <row r="44" spans="1:53" s="2" customFormat="1" ht="59.1" customHeight="1" x14ac:dyDescent="0.2">
      <c r="A44" s="15" t="s">
        <v>91</v>
      </c>
      <c r="B44" s="16" t="s">
        <v>207</v>
      </c>
      <c r="C44" s="17" t="s">
        <v>160</v>
      </c>
      <c r="D44" s="73">
        <f t="shared" si="15"/>
        <v>50</v>
      </c>
      <c r="E44" s="73">
        <f t="shared" si="16"/>
        <v>16</v>
      </c>
      <c r="F44" s="74">
        <f t="shared" si="17"/>
        <v>8</v>
      </c>
      <c r="G44" s="74">
        <f t="shared" si="18"/>
        <v>8</v>
      </c>
      <c r="H44" s="18">
        <v>8</v>
      </c>
      <c r="I44" s="18"/>
      <c r="J44" s="18"/>
      <c r="K44" s="18"/>
      <c r="L44" s="18"/>
      <c r="M44" s="74">
        <f t="shared" si="19"/>
        <v>0</v>
      </c>
      <c r="N44" s="73">
        <f t="shared" si="20"/>
        <v>34</v>
      </c>
      <c r="O44" s="26"/>
      <c r="P44" s="26"/>
      <c r="Q44" s="26"/>
      <c r="R44" s="26"/>
      <c r="S44" s="26"/>
      <c r="T44" s="26"/>
      <c r="U44" s="26"/>
      <c r="V44" s="26"/>
      <c r="W44" s="26">
        <v>8</v>
      </c>
      <c r="X44" s="26">
        <v>8</v>
      </c>
      <c r="Y44" s="26"/>
      <c r="Z44" s="26">
        <v>34</v>
      </c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>
        <v>2</v>
      </c>
      <c r="AT44" s="26"/>
      <c r="AU44" s="26"/>
      <c r="AV44" s="26"/>
      <c r="AW44" s="26"/>
      <c r="AX44" s="26">
        <f t="shared" si="21"/>
        <v>0.64</v>
      </c>
      <c r="AY44" s="26"/>
      <c r="AZ44" s="26"/>
      <c r="BA44" s="26">
        <v>2</v>
      </c>
    </row>
    <row r="45" spans="1:53" s="2" customFormat="1" ht="65.45" customHeight="1" x14ac:dyDescent="0.2">
      <c r="A45" s="15" t="s">
        <v>93</v>
      </c>
      <c r="B45" s="75" t="s">
        <v>208</v>
      </c>
      <c r="C45" s="17" t="s">
        <v>169</v>
      </c>
      <c r="D45" s="73">
        <f t="shared" si="15"/>
        <v>25</v>
      </c>
      <c r="E45" s="73">
        <f t="shared" si="16"/>
        <v>10</v>
      </c>
      <c r="F45" s="74">
        <f t="shared" si="17"/>
        <v>0</v>
      </c>
      <c r="G45" s="74">
        <f t="shared" si="18"/>
        <v>10</v>
      </c>
      <c r="H45" s="18">
        <v>10</v>
      </c>
      <c r="I45" s="18"/>
      <c r="J45" s="18"/>
      <c r="K45" s="18"/>
      <c r="L45" s="18"/>
      <c r="M45" s="74">
        <f t="shared" si="19"/>
        <v>0</v>
      </c>
      <c r="N45" s="73">
        <f t="shared" si="20"/>
        <v>15</v>
      </c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>
        <v>10</v>
      </c>
      <c r="AC45" s="26"/>
      <c r="AD45" s="26">
        <v>15</v>
      </c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>
        <v>1</v>
      </c>
      <c r="AU45" s="26"/>
      <c r="AV45" s="26"/>
      <c r="AW45" s="26"/>
      <c r="AX45" s="26">
        <v>1</v>
      </c>
      <c r="AY45" s="26"/>
      <c r="AZ45" s="26">
        <v>1</v>
      </c>
      <c r="BA45" s="26">
        <v>1</v>
      </c>
    </row>
    <row r="46" spans="1:53" s="2" customFormat="1" ht="45.75" customHeight="1" x14ac:dyDescent="0.2">
      <c r="A46" s="15" t="s">
        <v>95</v>
      </c>
      <c r="B46" s="16" t="s">
        <v>97</v>
      </c>
      <c r="C46" s="17" t="s">
        <v>155</v>
      </c>
      <c r="D46" s="73">
        <f t="shared" si="15"/>
        <v>50</v>
      </c>
      <c r="E46" s="73">
        <f t="shared" si="16"/>
        <v>16</v>
      </c>
      <c r="F46" s="74">
        <f t="shared" si="17"/>
        <v>8</v>
      </c>
      <c r="G46" s="74">
        <f t="shared" si="18"/>
        <v>8</v>
      </c>
      <c r="H46" s="18">
        <v>8</v>
      </c>
      <c r="I46" s="18"/>
      <c r="J46" s="18"/>
      <c r="K46" s="18"/>
      <c r="L46" s="18"/>
      <c r="M46" s="74">
        <f t="shared" si="19"/>
        <v>0</v>
      </c>
      <c r="N46" s="73">
        <f t="shared" si="20"/>
        <v>34</v>
      </c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>
        <v>8</v>
      </c>
      <c r="AB46" s="26">
        <v>8</v>
      </c>
      <c r="AC46" s="26"/>
      <c r="AD46" s="26">
        <v>34</v>
      </c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>
        <v>2</v>
      </c>
      <c r="AU46" s="26"/>
      <c r="AV46" s="26"/>
      <c r="AW46" s="26"/>
      <c r="AX46" s="26">
        <f t="shared" si="21"/>
        <v>0.64</v>
      </c>
      <c r="AY46" s="26">
        <v>1</v>
      </c>
      <c r="AZ46" s="26">
        <v>2</v>
      </c>
      <c r="BA46" s="26"/>
    </row>
    <row r="47" spans="1:53" s="2" customFormat="1" ht="45.75" customHeight="1" x14ac:dyDescent="0.2">
      <c r="A47" s="15" t="s">
        <v>96</v>
      </c>
      <c r="B47" s="16" t="s">
        <v>204</v>
      </c>
      <c r="C47" s="17" t="s">
        <v>155</v>
      </c>
      <c r="D47" s="73">
        <f t="shared" si="15"/>
        <v>25</v>
      </c>
      <c r="E47" s="73">
        <f t="shared" si="16"/>
        <v>10</v>
      </c>
      <c r="F47" s="74">
        <f t="shared" si="17"/>
        <v>0</v>
      </c>
      <c r="G47" s="74">
        <f t="shared" si="18"/>
        <v>10</v>
      </c>
      <c r="H47" s="18"/>
      <c r="I47" s="18">
        <v>10</v>
      </c>
      <c r="J47" s="18"/>
      <c r="K47" s="18"/>
      <c r="L47" s="18"/>
      <c r="M47" s="74">
        <f t="shared" si="19"/>
        <v>0</v>
      </c>
      <c r="N47" s="73">
        <f t="shared" si="20"/>
        <v>15</v>
      </c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>
        <v>10</v>
      </c>
      <c r="AG47" s="26"/>
      <c r="AH47" s="26">
        <v>15</v>
      </c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>
        <v>1</v>
      </c>
      <c r="AV47" s="26"/>
      <c r="AW47" s="26"/>
      <c r="AX47" s="26">
        <v>1</v>
      </c>
      <c r="AY47" s="26">
        <v>1</v>
      </c>
      <c r="AZ47" s="26"/>
      <c r="BA47" s="26"/>
    </row>
    <row r="48" spans="1:53" s="3" customFormat="1" ht="49.5" x14ac:dyDescent="0.2">
      <c r="A48" s="72" t="s">
        <v>98</v>
      </c>
      <c r="B48" s="19" t="s">
        <v>195</v>
      </c>
      <c r="C48" s="72"/>
      <c r="D48" s="14">
        <f>SUM(D49:D53)</f>
        <v>375</v>
      </c>
      <c r="E48" s="14">
        <f t="shared" ref="E48:BA48" si="23">SUM(E49:E53)</f>
        <v>112</v>
      </c>
      <c r="F48" s="14">
        <f t="shared" si="23"/>
        <v>0</v>
      </c>
      <c r="G48" s="14">
        <f t="shared" si="23"/>
        <v>112</v>
      </c>
      <c r="H48" s="14">
        <f t="shared" si="23"/>
        <v>88</v>
      </c>
      <c r="I48" s="14">
        <f t="shared" si="23"/>
        <v>24</v>
      </c>
      <c r="J48" s="14">
        <f t="shared" si="23"/>
        <v>0</v>
      </c>
      <c r="K48" s="14">
        <f t="shared" si="23"/>
        <v>0</v>
      </c>
      <c r="L48" s="14">
        <f t="shared" si="23"/>
        <v>0</v>
      </c>
      <c r="M48" s="14">
        <f t="shared" si="23"/>
        <v>0</v>
      </c>
      <c r="N48" s="14">
        <f t="shared" si="23"/>
        <v>263</v>
      </c>
      <c r="O48" s="14">
        <f t="shared" si="23"/>
        <v>0</v>
      </c>
      <c r="P48" s="14">
        <f t="shared" si="23"/>
        <v>0</v>
      </c>
      <c r="Q48" s="14">
        <f t="shared" si="23"/>
        <v>0</v>
      </c>
      <c r="R48" s="14">
        <f t="shared" si="23"/>
        <v>0</v>
      </c>
      <c r="S48" s="14">
        <f t="shared" si="23"/>
        <v>0</v>
      </c>
      <c r="T48" s="14">
        <f t="shared" si="23"/>
        <v>0</v>
      </c>
      <c r="U48" s="14">
        <f t="shared" si="23"/>
        <v>0</v>
      </c>
      <c r="V48" s="14">
        <f t="shared" si="23"/>
        <v>0</v>
      </c>
      <c r="W48" s="14">
        <f t="shared" si="23"/>
        <v>0</v>
      </c>
      <c r="X48" s="14">
        <f t="shared" si="23"/>
        <v>0</v>
      </c>
      <c r="Y48" s="14">
        <f t="shared" si="23"/>
        <v>0</v>
      </c>
      <c r="Z48" s="14">
        <f t="shared" si="23"/>
        <v>0</v>
      </c>
      <c r="AA48" s="14">
        <f t="shared" si="23"/>
        <v>0</v>
      </c>
      <c r="AB48" s="14">
        <f t="shared" si="23"/>
        <v>0</v>
      </c>
      <c r="AC48" s="14">
        <f t="shared" si="23"/>
        <v>0</v>
      </c>
      <c r="AD48" s="14">
        <f t="shared" si="23"/>
        <v>0</v>
      </c>
      <c r="AE48" s="14">
        <f t="shared" si="23"/>
        <v>0</v>
      </c>
      <c r="AF48" s="14">
        <f t="shared" si="23"/>
        <v>24</v>
      </c>
      <c r="AG48" s="14">
        <f t="shared" si="23"/>
        <v>0</v>
      </c>
      <c r="AH48" s="14">
        <f t="shared" si="23"/>
        <v>51</v>
      </c>
      <c r="AI48" s="14">
        <f t="shared" si="23"/>
        <v>0</v>
      </c>
      <c r="AJ48" s="14">
        <f t="shared" si="23"/>
        <v>88</v>
      </c>
      <c r="AK48" s="14">
        <f t="shared" si="23"/>
        <v>0</v>
      </c>
      <c r="AL48" s="14">
        <f t="shared" si="23"/>
        <v>212</v>
      </c>
      <c r="AM48" s="14">
        <f t="shared" si="23"/>
        <v>0</v>
      </c>
      <c r="AN48" s="14">
        <f t="shared" si="23"/>
        <v>0</v>
      </c>
      <c r="AO48" s="14">
        <f t="shared" si="23"/>
        <v>0</v>
      </c>
      <c r="AP48" s="14">
        <f t="shared" si="23"/>
        <v>0</v>
      </c>
      <c r="AQ48" s="14">
        <f t="shared" si="23"/>
        <v>0</v>
      </c>
      <c r="AR48" s="14">
        <f t="shared" si="23"/>
        <v>0</v>
      </c>
      <c r="AS48" s="14">
        <f t="shared" si="23"/>
        <v>0</v>
      </c>
      <c r="AT48" s="14">
        <f t="shared" si="23"/>
        <v>0</v>
      </c>
      <c r="AU48" s="14">
        <f t="shared" si="23"/>
        <v>3</v>
      </c>
      <c r="AV48" s="14">
        <f t="shared" si="23"/>
        <v>12</v>
      </c>
      <c r="AW48" s="14">
        <f t="shared" si="23"/>
        <v>0</v>
      </c>
      <c r="AX48" s="14">
        <f t="shared" si="23"/>
        <v>4.4799999999999995</v>
      </c>
      <c r="AY48" s="14">
        <f t="shared" si="23"/>
        <v>15</v>
      </c>
      <c r="AZ48" s="14">
        <f t="shared" si="23"/>
        <v>0</v>
      </c>
      <c r="BA48" s="14">
        <f t="shared" si="23"/>
        <v>15</v>
      </c>
    </row>
    <row r="49" spans="1:53" s="2" customFormat="1" x14ac:dyDescent="0.2">
      <c r="A49" s="15" t="s">
        <v>38</v>
      </c>
      <c r="B49" s="20" t="s">
        <v>197</v>
      </c>
      <c r="C49" s="17" t="s">
        <v>170</v>
      </c>
      <c r="D49" s="73">
        <f>SUM(E49,N49)</f>
        <v>75</v>
      </c>
      <c r="E49" s="73">
        <f>SUM(F49:G49,M49)</f>
        <v>24</v>
      </c>
      <c r="F49" s="74">
        <f t="shared" ref="F49:G53" si="24">SUM(O49,S49,W49,AA49,AE49,AI49,AM49)</f>
        <v>0</v>
      </c>
      <c r="G49" s="74">
        <f t="shared" si="24"/>
        <v>24</v>
      </c>
      <c r="H49" s="18"/>
      <c r="I49" s="18">
        <v>24</v>
      </c>
      <c r="J49" s="18"/>
      <c r="K49" s="18"/>
      <c r="L49" s="18"/>
      <c r="M49" s="74">
        <f t="shared" ref="M49:N53" si="25">SUM(Q49,U49,Y49,AC49,AG49,AK49,AO49)</f>
        <v>0</v>
      </c>
      <c r="N49" s="73">
        <f t="shared" si="25"/>
        <v>51</v>
      </c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>
        <v>24</v>
      </c>
      <c r="AK49" s="26"/>
      <c r="AL49" s="26">
        <v>51</v>
      </c>
      <c r="AM49" s="26"/>
      <c r="AN49" s="26"/>
      <c r="AO49" s="26"/>
      <c r="AP49" s="26"/>
      <c r="AQ49" s="26"/>
      <c r="AR49" s="26"/>
      <c r="AS49" s="26"/>
      <c r="AT49" s="26"/>
      <c r="AU49" s="26"/>
      <c r="AV49" s="26">
        <v>3</v>
      </c>
      <c r="AW49" s="26"/>
      <c r="AX49" s="26">
        <f>E49/25</f>
        <v>0.96</v>
      </c>
      <c r="AY49" s="26">
        <f>SUM(AQ49:AV49)</f>
        <v>3</v>
      </c>
      <c r="AZ49" s="26"/>
      <c r="BA49" s="26">
        <v>3</v>
      </c>
    </row>
    <row r="50" spans="1:53" s="2" customFormat="1" x14ac:dyDescent="0.2">
      <c r="A50" s="15" t="s">
        <v>40</v>
      </c>
      <c r="B50" s="76" t="s">
        <v>174</v>
      </c>
      <c r="C50" s="17" t="s">
        <v>164</v>
      </c>
      <c r="D50" s="73">
        <f>SUM(E50,N50)</f>
        <v>75</v>
      </c>
      <c r="E50" s="73">
        <f>SUM(F50:G50,M50)</f>
        <v>24</v>
      </c>
      <c r="F50" s="74">
        <f t="shared" si="24"/>
        <v>0</v>
      </c>
      <c r="G50" s="74">
        <f t="shared" si="24"/>
        <v>24</v>
      </c>
      <c r="H50" s="18">
        <v>24</v>
      </c>
      <c r="I50" s="18"/>
      <c r="J50" s="18"/>
      <c r="K50" s="18"/>
      <c r="L50" s="18"/>
      <c r="M50" s="74">
        <f t="shared" si="25"/>
        <v>0</v>
      </c>
      <c r="N50" s="73">
        <f t="shared" si="25"/>
        <v>51</v>
      </c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>
        <v>24</v>
      </c>
      <c r="AK50" s="26"/>
      <c r="AL50" s="26">
        <v>51</v>
      </c>
      <c r="AM50" s="26"/>
      <c r="AN50" s="26"/>
      <c r="AO50" s="26"/>
      <c r="AP50" s="26"/>
      <c r="AQ50" s="26"/>
      <c r="AR50" s="26"/>
      <c r="AS50" s="26"/>
      <c r="AT50" s="26"/>
      <c r="AU50" s="26"/>
      <c r="AV50" s="26">
        <v>3</v>
      </c>
      <c r="AW50" s="26"/>
      <c r="AX50" s="26">
        <f>E50/25</f>
        <v>0.96</v>
      </c>
      <c r="AY50" s="26">
        <f>SUM(AQ50:AV50)</f>
        <v>3</v>
      </c>
      <c r="AZ50" s="26"/>
      <c r="BA50" s="26">
        <v>3</v>
      </c>
    </row>
    <row r="51" spans="1:53" s="2" customFormat="1" x14ac:dyDescent="0.2">
      <c r="A51" s="15" t="s">
        <v>42</v>
      </c>
      <c r="B51" s="20" t="s">
        <v>99</v>
      </c>
      <c r="C51" s="17" t="s">
        <v>168</v>
      </c>
      <c r="D51" s="73">
        <f>SUM(E51,N51)</f>
        <v>75</v>
      </c>
      <c r="E51" s="73">
        <f>SUM(F51:G51,M51)</f>
        <v>24</v>
      </c>
      <c r="F51" s="74">
        <f t="shared" si="24"/>
        <v>0</v>
      </c>
      <c r="G51" s="74">
        <f t="shared" si="24"/>
        <v>24</v>
      </c>
      <c r="H51" s="18">
        <v>24</v>
      </c>
      <c r="I51" s="18"/>
      <c r="J51" s="18"/>
      <c r="K51" s="18"/>
      <c r="L51" s="18"/>
      <c r="M51" s="74">
        <f t="shared" si="25"/>
        <v>0</v>
      </c>
      <c r="N51" s="73">
        <f t="shared" si="25"/>
        <v>51</v>
      </c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>
        <v>24</v>
      </c>
      <c r="AG51" s="26"/>
      <c r="AH51" s="26">
        <v>51</v>
      </c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>
        <v>3</v>
      </c>
      <c r="AV51" s="26"/>
      <c r="AW51" s="26"/>
      <c r="AX51" s="26">
        <f>E51/25</f>
        <v>0.96</v>
      </c>
      <c r="AY51" s="26">
        <v>3</v>
      </c>
      <c r="AZ51" s="26"/>
      <c r="BA51" s="26">
        <v>3</v>
      </c>
    </row>
    <row r="52" spans="1:53" s="2" customFormat="1" x14ac:dyDescent="0.2">
      <c r="A52" s="15" t="s">
        <v>44</v>
      </c>
      <c r="B52" s="20" t="s">
        <v>100</v>
      </c>
      <c r="C52" s="17" t="s">
        <v>170</v>
      </c>
      <c r="D52" s="73">
        <f>SUM(E52,N52)</f>
        <v>75</v>
      </c>
      <c r="E52" s="73">
        <f>SUM(F52:G52,M52)</f>
        <v>24</v>
      </c>
      <c r="F52" s="74">
        <f t="shared" si="24"/>
        <v>0</v>
      </c>
      <c r="G52" s="74">
        <f t="shared" si="24"/>
        <v>24</v>
      </c>
      <c r="H52" s="18">
        <v>24</v>
      </c>
      <c r="I52" s="18"/>
      <c r="J52" s="18"/>
      <c r="K52" s="18"/>
      <c r="L52" s="18"/>
      <c r="M52" s="74">
        <f t="shared" si="25"/>
        <v>0</v>
      </c>
      <c r="N52" s="73">
        <f t="shared" si="25"/>
        <v>51</v>
      </c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>
        <v>24</v>
      </c>
      <c r="AK52" s="26"/>
      <c r="AL52" s="26">
        <v>51</v>
      </c>
      <c r="AM52" s="26"/>
      <c r="AN52" s="26"/>
      <c r="AO52" s="26"/>
      <c r="AP52" s="26"/>
      <c r="AQ52" s="26"/>
      <c r="AR52" s="26"/>
      <c r="AS52" s="26"/>
      <c r="AT52" s="26"/>
      <c r="AU52" s="26"/>
      <c r="AV52" s="26">
        <v>3</v>
      </c>
      <c r="AW52" s="26"/>
      <c r="AX52" s="26">
        <f>E52/25</f>
        <v>0.96</v>
      </c>
      <c r="AY52" s="26">
        <f>SUM(AQ52:AV52)</f>
        <v>3</v>
      </c>
      <c r="AZ52" s="26"/>
      <c r="BA52" s="26">
        <v>3</v>
      </c>
    </row>
    <row r="53" spans="1:53" s="2" customFormat="1" x14ac:dyDescent="0.2">
      <c r="A53" s="15" t="s">
        <v>46</v>
      </c>
      <c r="B53" s="20" t="s">
        <v>101</v>
      </c>
      <c r="C53" s="17" t="s">
        <v>164</v>
      </c>
      <c r="D53" s="73">
        <f>SUM(E53,N53)</f>
        <v>75</v>
      </c>
      <c r="E53" s="73">
        <f>SUM(F53:G53,M53)</f>
        <v>16</v>
      </c>
      <c r="F53" s="74">
        <f t="shared" si="24"/>
        <v>0</v>
      </c>
      <c r="G53" s="74">
        <f t="shared" si="24"/>
        <v>16</v>
      </c>
      <c r="H53" s="18">
        <v>16</v>
      </c>
      <c r="I53" s="18"/>
      <c r="J53" s="18"/>
      <c r="K53" s="18"/>
      <c r="L53" s="18"/>
      <c r="M53" s="74">
        <f t="shared" si="25"/>
        <v>0</v>
      </c>
      <c r="N53" s="73">
        <f t="shared" si="25"/>
        <v>59</v>
      </c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>
        <v>16</v>
      </c>
      <c r="AK53" s="26"/>
      <c r="AL53" s="26">
        <v>59</v>
      </c>
      <c r="AM53" s="26"/>
      <c r="AN53" s="26"/>
      <c r="AO53" s="26"/>
      <c r="AP53" s="26"/>
      <c r="AQ53" s="26"/>
      <c r="AR53" s="26"/>
      <c r="AS53" s="26"/>
      <c r="AT53" s="26"/>
      <c r="AU53" s="26"/>
      <c r="AV53" s="26">
        <v>3</v>
      </c>
      <c r="AW53" s="26"/>
      <c r="AX53" s="26">
        <f>E53/25</f>
        <v>0.64</v>
      </c>
      <c r="AY53" s="26">
        <f>SUM(AQ53:AV53)</f>
        <v>3</v>
      </c>
      <c r="AZ53" s="26"/>
      <c r="BA53" s="26">
        <v>3</v>
      </c>
    </row>
    <row r="54" spans="1:53" s="3" customFormat="1" ht="49.5" x14ac:dyDescent="0.2">
      <c r="A54" s="72" t="s">
        <v>102</v>
      </c>
      <c r="B54" s="19" t="s">
        <v>196</v>
      </c>
      <c r="C54" s="21" t="s">
        <v>171</v>
      </c>
      <c r="D54" s="14">
        <f t="shared" ref="D54:BA54" si="26">SUM(D55:D59)</f>
        <v>375</v>
      </c>
      <c r="E54" s="14">
        <f t="shared" si="26"/>
        <v>112</v>
      </c>
      <c r="F54" s="14">
        <f t="shared" si="26"/>
        <v>0</v>
      </c>
      <c r="G54" s="14">
        <f t="shared" si="26"/>
        <v>112</v>
      </c>
      <c r="H54" s="14">
        <f t="shared" si="26"/>
        <v>112</v>
      </c>
      <c r="I54" s="14">
        <f t="shared" si="26"/>
        <v>0</v>
      </c>
      <c r="J54" s="14">
        <f t="shared" si="26"/>
        <v>0</v>
      </c>
      <c r="K54" s="14">
        <f t="shared" si="26"/>
        <v>0</v>
      </c>
      <c r="L54" s="14">
        <f t="shared" si="26"/>
        <v>0</v>
      </c>
      <c r="M54" s="14">
        <f t="shared" si="26"/>
        <v>0</v>
      </c>
      <c r="N54" s="14">
        <f t="shared" si="26"/>
        <v>263</v>
      </c>
      <c r="O54" s="14">
        <f t="shared" si="26"/>
        <v>0</v>
      </c>
      <c r="P54" s="14">
        <f t="shared" si="26"/>
        <v>0</v>
      </c>
      <c r="Q54" s="14">
        <f t="shared" si="26"/>
        <v>0</v>
      </c>
      <c r="R54" s="14">
        <f t="shared" si="26"/>
        <v>0</v>
      </c>
      <c r="S54" s="14">
        <f t="shared" si="26"/>
        <v>0</v>
      </c>
      <c r="T54" s="14">
        <f t="shared" si="26"/>
        <v>0</v>
      </c>
      <c r="U54" s="14">
        <f t="shared" si="26"/>
        <v>0</v>
      </c>
      <c r="V54" s="14">
        <f t="shared" si="26"/>
        <v>0</v>
      </c>
      <c r="W54" s="14">
        <f t="shared" si="26"/>
        <v>0</v>
      </c>
      <c r="X54" s="14">
        <f t="shared" si="26"/>
        <v>0</v>
      </c>
      <c r="Y54" s="14">
        <f t="shared" si="26"/>
        <v>0</v>
      </c>
      <c r="Z54" s="14">
        <f t="shared" si="26"/>
        <v>0</v>
      </c>
      <c r="AA54" s="14">
        <f t="shared" si="26"/>
        <v>0</v>
      </c>
      <c r="AB54" s="14">
        <f t="shared" si="26"/>
        <v>0</v>
      </c>
      <c r="AC54" s="14">
        <f t="shared" si="26"/>
        <v>0</v>
      </c>
      <c r="AD54" s="14">
        <f t="shared" si="26"/>
        <v>0</v>
      </c>
      <c r="AE54" s="14">
        <f t="shared" si="26"/>
        <v>0</v>
      </c>
      <c r="AF54" s="14">
        <f t="shared" si="26"/>
        <v>24</v>
      </c>
      <c r="AG54" s="14">
        <f t="shared" si="26"/>
        <v>0</v>
      </c>
      <c r="AH54" s="14">
        <f t="shared" si="26"/>
        <v>51</v>
      </c>
      <c r="AI54" s="14">
        <f t="shared" si="26"/>
        <v>0</v>
      </c>
      <c r="AJ54" s="14">
        <f t="shared" si="26"/>
        <v>88</v>
      </c>
      <c r="AK54" s="14">
        <f t="shared" si="26"/>
        <v>0</v>
      </c>
      <c r="AL54" s="14">
        <f t="shared" si="26"/>
        <v>212</v>
      </c>
      <c r="AM54" s="14">
        <f t="shared" si="26"/>
        <v>0</v>
      </c>
      <c r="AN54" s="14">
        <f t="shared" si="26"/>
        <v>0</v>
      </c>
      <c r="AO54" s="14">
        <f t="shared" si="26"/>
        <v>0</v>
      </c>
      <c r="AP54" s="14">
        <f t="shared" si="26"/>
        <v>0</v>
      </c>
      <c r="AQ54" s="14">
        <f t="shared" si="26"/>
        <v>0</v>
      </c>
      <c r="AR54" s="14">
        <f t="shared" si="26"/>
        <v>0</v>
      </c>
      <c r="AS54" s="14">
        <f t="shared" si="26"/>
        <v>0</v>
      </c>
      <c r="AT54" s="14">
        <f t="shared" si="26"/>
        <v>0</v>
      </c>
      <c r="AU54" s="14">
        <f t="shared" si="26"/>
        <v>3</v>
      </c>
      <c r="AV54" s="14">
        <f t="shared" si="26"/>
        <v>12</v>
      </c>
      <c r="AW54" s="14">
        <f t="shared" si="26"/>
        <v>0</v>
      </c>
      <c r="AX54" s="14">
        <f t="shared" si="26"/>
        <v>4.4799999999999995</v>
      </c>
      <c r="AY54" s="14">
        <f t="shared" si="26"/>
        <v>15</v>
      </c>
      <c r="AZ54" s="14">
        <f t="shared" si="26"/>
        <v>0</v>
      </c>
      <c r="BA54" s="14">
        <f t="shared" si="26"/>
        <v>15</v>
      </c>
    </row>
    <row r="55" spans="1:53" s="2" customFormat="1" x14ac:dyDescent="0.2">
      <c r="A55" s="15" t="s">
        <v>38</v>
      </c>
      <c r="B55" s="20" t="s">
        <v>103</v>
      </c>
      <c r="C55" s="17" t="s">
        <v>168</v>
      </c>
      <c r="D55" s="73">
        <f>SUM(E55,N55)</f>
        <v>75</v>
      </c>
      <c r="E55" s="73">
        <f>SUM(F55:G55,M55)</f>
        <v>24</v>
      </c>
      <c r="F55" s="74">
        <f t="shared" ref="F55:G59" si="27">SUM(O55,S55,W55,AA55,AE55,AI55,AM55)</f>
        <v>0</v>
      </c>
      <c r="G55" s="74">
        <f t="shared" si="27"/>
        <v>24</v>
      </c>
      <c r="H55" s="18">
        <v>24</v>
      </c>
      <c r="I55" s="18"/>
      <c r="J55" s="18"/>
      <c r="K55" s="18"/>
      <c r="L55" s="18"/>
      <c r="M55" s="74">
        <f t="shared" ref="M55:N59" si="28">SUM(Q55,U55,Y55,AC55,AG55,AK55,AO55)</f>
        <v>0</v>
      </c>
      <c r="N55" s="73">
        <f t="shared" si="28"/>
        <v>51</v>
      </c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>
        <v>24</v>
      </c>
      <c r="AG55" s="26"/>
      <c r="AH55" s="26">
        <v>51</v>
      </c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>
        <v>3</v>
      </c>
      <c r="AV55" s="26"/>
      <c r="AW55" s="26"/>
      <c r="AX55" s="26">
        <f>E55/25</f>
        <v>0.96</v>
      </c>
      <c r="AY55" s="26">
        <f>SUM(AQ55:AV55)</f>
        <v>3</v>
      </c>
      <c r="AZ55" s="26"/>
      <c r="BA55" s="26">
        <v>3</v>
      </c>
    </row>
    <row r="56" spans="1:53" s="2" customFormat="1" x14ac:dyDescent="0.2">
      <c r="A56" s="15" t="s">
        <v>40</v>
      </c>
      <c r="B56" s="20" t="s">
        <v>104</v>
      </c>
      <c r="C56" s="17" t="s">
        <v>170</v>
      </c>
      <c r="D56" s="73">
        <f>SUM(E56,N56)</f>
        <v>75</v>
      </c>
      <c r="E56" s="73">
        <f>SUM(F56:G56,M56)</f>
        <v>24</v>
      </c>
      <c r="F56" s="74">
        <f t="shared" si="27"/>
        <v>0</v>
      </c>
      <c r="G56" s="74">
        <f t="shared" si="27"/>
        <v>24</v>
      </c>
      <c r="H56" s="18">
        <v>24</v>
      </c>
      <c r="I56" s="18"/>
      <c r="J56" s="18"/>
      <c r="K56" s="18"/>
      <c r="L56" s="18"/>
      <c r="M56" s="74">
        <f t="shared" si="28"/>
        <v>0</v>
      </c>
      <c r="N56" s="73">
        <f t="shared" si="28"/>
        <v>51</v>
      </c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>
        <v>24</v>
      </c>
      <c r="AK56" s="26"/>
      <c r="AL56" s="26">
        <v>51</v>
      </c>
      <c r="AM56" s="26"/>
      <c r="AN56" s="26"/>
      <c r="AO56" s="26"/>
      <c r="AP56" s="26"/>
      <c r="AQ56" s="26"/>
      <c r="AR56" s="26"/>
      <c r="AS56" s="26"/>
      <c r="AT56" s="26"/>
      <c r="AU56" s="26"/>
      <c r="AV56" s="26">
        <v>3</v>
      </c>
      <c r="AW56" s="26"/>
      <c r="AX56" s="26">
        <f>E56/25</f>
        <v>0.96</v>
      </c>
      <c r="AY56" s="26">
        <f>SUM(AQ56:AV56)</f>
        <v>3</v>
      </c>
      <c r="AZ56" s="26"/>
      <c r="BA56" s="26">
        <v>3</v>
      </c>
    </row>
    <row r="57" spans="1:53" s="2" customFormat="1" x14ac:dyDescent="0.2">
      <c r="A57" s="15" t="s">
        <v>42</v>
      </c>
      <c r="B57" s="20" t="s">
        <v>105</v>
      </c>
      <c r="C57" s="17" t="s">
        <v>164</v>
      </c>
      <c r="D57" s="73">
        <f>SUM(E57,N57)</f>
        <v>75</v>
      </c>
      <c r="E57" s="73">
        <f>SUM(F57:G57,M57)</f>
        <v>24</v>
      </c>
      <c r="F57" s="74">
        <f t="shared" si="27"/>
        <v>0</v>
      </c>
      <c r="G57" s="74">
        <f t="shared" si="27"/>
        <v>24</v>
      </c>
      <c r="H57" s="18">
        <v>24</v>
      </c>
      <c r="I57" s="18"/>
      <c r="J57" s="18"/>
      <c r="K57" s="18"/>
      <c r="L57" s="18"/>
      <c r="M57" s="74">
        <f t="shared" si="28"/>
        <v>0</v>
      </c>
      <c r="N57" s="73">
        <f t="shared" si="28"/>
        <v>51</v>
      </c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>
        <v>24</v>
      </c>
      <c r="AK57" s="26"/>
      <c r="AL57" s="26">
        <v>51</v>
      </c>
      <c r="AM57" s="26"/>
      <c r="AN57" s="26"/>
      <c r="AO57" s="26"/>
      <c r="AP57" s="26"/>
      <c r="AQ57" s="26"/>
      <c r="AR57" s="26"/>
      <c r="AS57" s="26"/>
      <c r="AT57" s="26"/>
      <c r="AU57" s="26"/>
      <c r="AV57" s="26">
        <v>3</v>
      </c>
      <c r="AW57" s="26"/>
      <c r="AX57" s="26">
        <f>E57/25</f>
        <v>0.96</v>
      </c>
      <c r="AY57" s="26">
        <f>SUM(AQ57:AV57)</f>
        <v>3</v>
      </c>
      <c r="AZ57" s="26"/>
      <c r="BA57" s="26">
        <v>3</v>
      </c>
    </row>
    <row r="58" spans="1:53" s="2" customFormat="1" x14ac:dyDescent="0.2">
      <c r="A58" s="15" t="s">
        <v>44</v>
      </c>
      <c r="B58" s="20" t="s">
        <v>106</v>
      </c>
      <c r="C58" s="17" t="s">
        <v>170</v>
      </c>
      <c r="D58" s="73">
        <f>SUM(E58,N58)</f>
        <v>75</v>
      </c>
      <c r="E58" s="73">
        <f>SUM(F58:G58,M58)</f>
        <v>24</v>
      </c>
      <c r="F58" s="74">
        <f t="shared" si="27"/>
        <v>0</v>
      </c>
      <c r="G58" s="74">
        <f t="shared" si="27"/>
        <v>24</v>
      </c>
      <c r="H58" s="18">
        <v>24</v>
      </c>
      <c r="I58" s="18"/>
      <c r="J58" s="18"/>
      <c r="K58" s="18"/>
      <c r="L58" s="18"/>
      <c r="M58" s="74">
        <f t="shared" si="28"/>
        <v>0</v>
      </c>
      <c r="N58" s="73">
        <f t="shared" si="28"/>
        <v>51</v>
      </c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>
        <v>24</v>
      </c>
      <c r="AK58" s="26"/>
      <c r="AL58" s="26">
        <v>51</v>
      </c>
      <c r="AM58" s="26"/>
      <c r="AN58" s="26"/>
      <c r="AO58" s="26"/>
      <c r="AP58" s="26"/>
      <c r="AQ58" s="26"/>
      <c r="AR58" s="26"/>
      <c r="AS58" s="26"/>
      <c r="AT58" s="26"/>
      <c r="AU58" s="26"/>
      <c r="AV58" s="26">
        <v>3</v>
      </c>
      <c r="AW58" s="26"/>
      <c r="AX58" s="26">
        <f>E58/25</f>
        <v>0.96</v>
      </c>
      <c r="AY58" s="26">
        <f>SUM(AQ58:AV58)</f>
        <v>3</v>
      </c>
      <c r="AZ58" s="26"/>
      <c r="BA58" s="26">
        <v>3</v>
      </c>
    </row>
    <row r="59" spans="1:53" s="2" customFormat="1" x14ac:dyDescent="0.2">
      <c r="A59" s="15" t="s">
        <v>46</v>
      </c>
      <c r="B59" s="20" t="s">
        <v>107</v>
      </c>
      <c r="C59" s="17" t="s">
        <v>164</v>
      </c>
      <c r="D59" s="73">
        <f>SUM(E59,N59)</f>
        <v>75</v>
      </c>
      <c r="E59" s="73">
        <f>SUM(F59:G59,M59)</f>
        <v>16</v>
      </c>
      <c r="F59" s="74">
        <f t="shared" si="27"/>
        <v>0</v>
      </c>
      <c r="G59" s="74">
        <f t="shared" si="27"/>
        <v>16</v>
      </c>
      <c r="H59" s="18">
        <v>16</v>
      </c>
      <c r="I59" s="18"/>
      <c r="J59" s="18"/>
      <c r="K59" s="18"/>
      <c r="L59" s="18"/>
      <c r="M59" s="74">
        <f t="shared" si="28"/>
        <v>0</v>
      </c>
      <c r="N59" s="73">
        <f t="shared" si="28"/>
        <v>59</v>
      </c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>
        <v>16</v>
      </c>
      <c r="AK59" s="26"/>
      <c r="AL59" s="26">
        <v>59</v>
      </c>
      <c r="AM59" s="26"/>
      <c r="AN59" s="26"/>
      <c r="AO59" s="26"/>
      <c r="AP59" s="26"/>
      <c r="AQ59" s="26"/>
      <c r="AR59" s="26"/>
      <c r="AS59" s="26"/>
      <c r="AT59" s="26"/>
      <c r="AU59" s="26"/>
      <c r="AV59" s="26">
        <v>3</v>
      </c>
      <c r="AW59" s="26"/>
      <c r="AX59" s="26">
        <f>E59/25</f>
        <v>0.64</v>
      </c>
      <c r="AY59" s="26">
        <f>SUM(AQ59:AV59)</f>
        <v>3</v>
      </c>
      <c r="AZ59" s="26"/>
      <c r="BA59" s="26">
        <v>3</v>
      </c>
    </row>
    <row r="60" spans="1:53" s="2" customFormat="1" x14ac:dyDescent="0.2">
      <c r="A60" s="72" t="s">
        <v>108</v>
      </c>
      <c r="B60" s="13" t="s">
        <v>199</v>
      </c>
      <c r="C60" s="72"/>
      <c r="D60" s="14">
        <f>SUM(D61:D62)</f>
        <v>960</v>
      </c>
      <c r="E60" s="14">
        <f t="shared" ref="E60:O60" si="29">SUM(E61:E62)</f>
        <v>960</v>
      </c>
      <c r="F60" s="14">
        <f t="shared" si="29"/>
        <v>0</v>
      </c>
      <c r="G60" s="14">
        <f t="shared" si="29"/>
        <v>960</v>
      </c>
      <c r="H60" s="14">
        <f t="shared" si="29"/>
        <v>0</v>
      </c>
      <c r="I60" s="14">
        <f t="shared" si="29"/>
        <v>0</v>
      </c>
      <c r="J60" s="14">
        <f t="shared" si="29"/>
        <v>960</v>
      </c>
      <c r="K60" s="14">
        <f t="shared" si="29"/>
        <v>0</v>
      </c>
      <c r="L60" s="14">
        <f t="shared" si="29"/>
        <v>0</v>
      </c>
      <c r="M60" s="14">
        <f t="shared" si="29"/>
        <v>0</v>
      </c>
      <c r="N60" s="14">
        <f t="shared" si="29"/>
        <v>0</v>
      </c>
      <c r="O60" s="14">
        <f t="shared" si="29"/>
        <v>0</v>
      </c>
      <c r="P60" s="14">
        <f t="shared" ref="P60" si="30">SUM(P61:P62)</f>
        <v>0</v>
      </c>
      <c r="Q60" s="14">
        <f t="shared" ref="Q60" si="31">SUM(Q61:Q62)</f>
        <v>0</v>
      </c>
      <c r="R60" s="14">
        <f t="shared" ref="R60" si="32">SUM(R61:R62)</f>
        <v>0</v>
      </c>
      <c r="S60" s="14">
        <f t="shared" ref="S60" si="33">SUM(S61:S62)</f>
        <v>0</v>
      </c>
      <c r="T60" s="14">
        <f t="shared" ref="T60" si="34">SUM(T61:T62)</f>
        <v>240</v>
      </c>
      <c r="U60" s="14">
        <f t="shared" ref="U60" si="35">SUM(U61:U62)</f>
        <v>0</v>
      </c>
      <c r="V60" s="14">
        <f t="shared" ref="V60" si="36">SUM(V61:V62)</f>
        <v>0</v>
      </c>
      <c r="W60" s="14">
        <f t="shared" ref="W60" si="37">SUM(W61:W62)</f>
        <v>0</v>
      </c>
      <c r="X60" s="14">
        <f t="shared" ref="X60" si="38">SUM(X61:X62)</f>
        <v>0</v>
      </c>
      <c r="Y60" s="14">
        <f t="shared" ref="Y60:Z60" si="39">SUM(Y61:Y62)</f>
        <v>0</v>
      </c>
      <c r="Z60" s="14">
        <f t="shared" si="39"/>
        <v>0</v>
      </c>
      <c r="AA60" s="14">
        <f t="shared" ref="AA60" si="40">SUM(AA61:AA62)</f>
        <v>0</v>
      </c>
      <c r="AB60" s="14">
        <f t="shared" ref="AB60" si="41">SUM(AB61:AB62)</f>
        <v>280</v>
      </c>
      <c r="AC60" s="14">
        <f t="shared" ref="AC60" si="42">SUM(AC61:AC62)</f>
        <v>0</v>
      </c>
      <c r="AD60" s="14">
        <f t="shared" ref="AD60" si="43">SUM(AD61:AD62)</f>
        <v>0</v>
      </c>
      <c r="AE60" s="14">
        <f t="shared" ref="AE60" si="44">SUM(AE61:AE62)</f>
        <v>0</v>
      </c>
      <c r="AF60" s="14">
        <f t="shared" ref="AF60" si="45">SUM(AF61:AF62)</f>
        <v>240</v>
      </c>
      <c r="AG60" s="14">
        <f t="shared" ref="AG60" si="46">SUM(AG61:AG62)</f>
        <v>0</v>
      </c>
      <c r="AH60" s="14">
        <f t="shared" ref="AH60" si="47">SUM(AH61:AH62)</f>
        <v>0</v>
      </c>
      <c r="AI60" s="14">
        <f t="shared" ref="AI60" si="48">SUM(AI61:AI62)</f>
        <v>0</v>
      </c>
      <c r="AJ60" s="14">
        <f t="shared" ref="AJ60:AK60" si="49">SUM(AJ61:AJ62)</f>
        <v>200</v>
      </c>
      <c r="AK60" s="14">
        <f t="shared" si="49"/>
        <v>0</v>
      </c>
      <c r="AL60" s="14">
        <f t="shared" ref="AL60" si="50">SUM(AL61:AL62)</f>
        <v>0</v>
      </c>
      <c r="AM60" s="14">
        <f t="shared" ref="AM60" si="51">SUM(AM61:AM62)</f>
        <v>0</v>
      </c>
      <c r="AN60" s="14">
        <f t="shared" ref="AN60" si="52">SUM(AN61:AN62)</f>
        <v>0</v>
      </c>
      <c r="AO60" s="14">
        <f t="shared" ref="AO60" si="53">SUM(AO61:AO62)</f>
        <v>0</v>
      </c>
      <c r="AP60" s="14">
        <f t="shared" ref="AP60" si="54">SUM(AP61:AP62)</f>
        <v>0</v>
      </c>
      <c r="AQ60" s="14">
        <f t="shared" ref="AQ60" si="55">SUM(AQ61:AQ62)</f>
        <v>0</v>
      </c>
      <c r="AR60" s="14">
        <f t="shared" ref="AR60" si="56">SUM(AR61:AR62)</f>
        <v>9</v>
      </c>
      <c r="AS60" s="14">
        <f t="shared" ref="AS60" si="57">SUM(AS61:AS62)</f>
        <v>0</v>
      </c>
      <c r="AT60" s="14">
        <f t="shared" ref="AT60" si="58">SUM(AT61:AT62)</f>
        <v>10</v>
      </c>
      <c r="AU60" s="14">
        <f t="shared" ref="AU60:AV60" si="59">SUM(AU61:AU62)</f>
        <v>9</v>
      </c>
      <c r="AV60" s="14">
        <f t="shared" si="59"/>
        <v>8</v>
      </c>
      <c r="AW60" s="14">
        <f t="shared" ref="AW60" si="60">SUM(AW61:AW62)</f>
        <v>0</v>
      </c>
      <c r="AX60" s="14">
        <f t="shared" ref="AX60" si="61">SUM(AX61:AX62)</f>
        <v>36</v>
      </c>
      <c r="AY60" s="14">
        <f t="shared" ref="AY60" si="62">SUM(AY61:AY62)</f>
        <v>36</v>
      </c>
      <c r="AZ60" s="14">
        <f t="shared" ref="AZ60" si="63">SUM(AZ61:AZ62)</f>
        <v>0</v>
      </c>
      <c r="BA60" s="14">
        <f t="shared" ref="BA60" si="64">SUM(BA61:BA62)</f>
        <v>27</v>
      </c>
    </row>
    <row r="61" spans="1:53" s="2" customFormat="1" x14ac:dyDescent="0.2">
      <c r="A61" s="15" t="s">
        <v>38</v>
      </c>
      <c r="B61" s="16" t="s">
        <v>212</v>
      </c>
      <c r="C61" s="17" t="s">
        <v>159</v>
      </c>
      <c r="D61" s="77">
        <v>240</v>
      </c>
      <c r="E61" s="77">
        <v>240</v>
      </c>
      <c r="F61" s="78">
        <f t="shared" ref="F61" si="65">SUM(O61,S61,W61,AA61,AE61,AI61,AM61)</f>
        <v>0</v>
      </c>
      <c r="G61" s="78">
        <v>240</v>
      </c>
      <c r="H61" s="18"/>
      <c r="I61" s="18"/>
      <c r="J61" s="18">
        <v>240</v>
      </c>
      <c r="K61" s="18"/>
      <c r="L61" s="18"/>
      <c r="M61" s="78">
        <v>0</v>
      </c>
      <c r="N61" s="77">
        <v>0</v>
      </c>
      <c r="O61" s="26"/>
      <c r="P61" s="26"/>
      <c r="Q61" s="26"/>
      <c r="R61" s="26"/>
      <c r="S61" s="26"/>
      <c r="T61" s="26">
        <v>240</v>
      </c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>
        <v>9</v>
      </c>
      <c r="AS61" s="26"/>
      <c r="AT61" s="26"/>
      <c r="AU61" s="26"/>
      <c r="AV61" s="26"/>
      <c r="AW61" s="26"/>
      <c r="AX61" s="26">
        <v>9</v>
      </c>
      <c r="AY61" s="26">
        <v>9</v>
      </c>
      <c r="AZ61" s="26"/>
      <c r="BA61" s="26"/>
    </row>
    <row r="62" spans="1:53" s="2" customFormat="1" x14ac:dyDescent="0.2">
      <c r="A62" s="15" t="s">
        <v>40</v>
      </c>
      <c r="B62" s="20" t="s">
        <v>209</v>
      </c>
      <c r="C62" s="17" t="s">
        <v>211</v>
      </c>
      <c r="D62" s="77">
        <v>720</v>
      </c>
      <c r="E62" s="77">
        <v>720</v>
      </c>
      <c r="F62" s="78">
        <v>0</v>
      </c>
      <c r="G62" s="78">
        <v>720</v>
      </c>
      <c r="H62" s="18"/>
      <c r="I62" s="18"/>
      <c r="J62" s="18">
        <v>720</v>
      </c>
      <c r="K62" s="18"/>
      <c r="L62" s="18"/>
      <c r="M62" s="78">
        <v>0</v>
      </c>
      <c r="N62" s="77">
        <v>0</v>
      </c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>
        <v>280</v>
      </c>
      <c r="AC62" s="26"/>
      <c r="AD62" s="26"/>
      <c r="AE62" s="26"/>
      <c r="AF62" s="26">
        <v>240</v>
      </c>
      <c r="AG62" s="26"/>
      <c r="AH62" s="26"/>
      <c r="AI62" s="26"/>
      <c r="AJ62" s="26">
        <v>200</v>
      </c>
      <c r="AK62" s="26"/>
      <c r="AL62" s="26"/>
      <c r="AM62" s="26"/>
      <c r="AN62" s="26"/>
      <c r="AO62" s="26"/>
      <c r="AP62" s="26"/>
      <c r="AQ62" s="26"/>
      <c r="AR62" s="26"/>
      <c r="AS62" s="26"/>
      <c r="AT62" s="26">
        <v>10</v>
      </c>
      <c r="AU62" s="26">
        <v>9</v>
      </c>
      <c r="AV62" s="26">
        <v>8</v>
      </c>
      <c r="AW62" s="26"/>
      <c r="AX62" s="26">
        <v>27</v>
      </c>
      <c r="AY62" s="26">
        <v>27</v>
      </c>
      <c r="AZ62" s="26"/>
      <c r="BA62" s="26">
        <v>27</v>
      </c>
    </row>
    <row r="63" spans="1:53" s="2" customFormat="1" x14ac:dyDescent="0.2">
      <c r="A63" s="93" t="s">
        <v>109</v>
      </c>
      <c r="B63" s="93"/>
      <c r="C63" s="93"/>
      <c r="D63" s="91">
        <f t="shared" ref="D63" si="66">SUM(D8,D14,D26,D48,D60)</f>
        <v>4640</v>
      </c>
      <c r="E63" s="91">
        <f t="shared" ref="E63:N63" si="67">SUM(E8,E14,E26,E48,E60)</f>
        <v>2144</v>
      </c>
      <c r="F63" s="91">
        <f t="shared" si="67"/>
        <v>307</v>
      </c>
      <c r="G63" s="91">
        <f t="shared" si="67"/>
        <v>1807</v>
      </c>
      <c r="H63" s="91">
        <f t="shared" si="67"/>
        <v>306</v>
      </c>
      <c r="I63" s="91">
        <f t="shared" si="67"/>
        <v>401</v>
      </c>
      <c r="J63" s="91">
        <f t="shared" si="67"/>
        <v>1064</v>
      </c>
      <c r="K63" s="91">
        <f t="shared" si="67"/>
        <v>36</v>
      </c>
      <c r="L63" s="91">
        <f t="shared" si="67"/>
        <v>0</v>
      </c>
      <c r="M63" s="91">
        <f t="shared" si="67"/>
        <v>30</v>
      </c>
      <c r="N63" s="91">
        <f t="shared" si="67"/>
        <v>2496</v>
      </c>
      <c r="O63" s="73">
        <f>SUM(O8,O14,O26,P60,O48)</f>
        <v>86</v>
      </c>
      <c r="P63" s="79">
        <f t="shared" ref="P63:AL63" si="68">SUM(P8,P14,P26,Q60,P48)</f>
        <v>160</v>
      </c>
      <c r="Q63" s="79">
        <f t="shared" si="68"/>
        <v>0</v>
      </c>
      <c r="R63" s="79">
        <f t="shared" si="68"/>
        <v>524</v>
      </c>
      <c r="S63" s="79">
        <f t="shared" si="68"/>
        <v>307</v>
      </c>
      <c r="T63" s="79">
        <f t="shared" si="68"/>
        <v>127</v>
      </c>
      <c r="U63" s="79">
        <f t="shared" si="68"/>
        <v>0</v>
      </c>
      <c r="V63" s="79">
        <f t="shared" si="68"/>
        <v>351</v>
      </c>
      <c r="W63" s="79">
        <f t="shared" si="68"/>
        <v>72</v>
      </c>
      <c r="X63" s="79">
        <f t="shared" si="68"/>
        <v>176</v>
      </c>
      <c r="Y63" s="79">
        <f t="shared" si="68"/>
        <v>0</v>
      </c>
      <c r="Z63" s="79">
        <f t="shared" si="68"/>
        <v>522</v>
      </c>
      <c r="AA63" s="79">
        <f t="shared" si="68"/>
        <v>320</v>
      </c>
      <c r="AB63" s="79">
        <f t="shared" si="68"/>
        <v>122</v>
      </c>
      <c r="AC63" s="79">
        <f t="shared" si="68"/>
        <v>0</v>
      </c>
      <c r="AD63" s="79">
        <f t="shared" si="68"/>
        <v>358</v>
      </c>
      <c r="AE63" s="79">
        <f t="shared" si="68"/>
        <v>274</v>
      </c>
      <c r="AF63" s="79">
        <f t="shared" si="68"/>
        <v>124</v>
      </c>
      <c r="AG63" s="79">
        <f t="shared" si="68"/>
        <v>10</v>
      </c>
      <c r="AH63" s="79">
        <f t="shared" si="68"/>
        <v>357</v>
      </c>
      <c r="AI63" s="79">
        <f t="shared" si="68"/>
        <v>208</v>
      </c>
      <c r="AJ63" s="79">
        <f t="shared" si="68"/>
        <v>138</v>
      </c>
      <c r="AK63" s="79">
        <f t="shared" si="68"/>
        <v>20</v>
      </c>
      <c r="AL63" s="79">
        <f t="shared" si="68"/>
        <v>384</v>
      </c>
      <c r="AM63" s="73">
        <f>SUM(AM8,AM14,AM26,AM48)</f>
        <v>0</v>
      </c>
      <c r="AN63" s="73">
        <f>SUM(AN8,AN14,AN26,AN48)</f>
        <v>0</v>
      </c>
      <c r="AO63" s="73">
        <f>SUM(AO8,AO14,AO26,AO48)</f>
        <v>0</v>
      </c>
      <c r="AP63" s="73">
        <f>SUM(AP8,AP14,AP26,AP48)</f>
        <v>0</v>
      </c>
      <c r="AQ63" s="73">
        <f t="shared" ref="AQ63:AV63" si="69">SUM(AQ8,AQ14,AQ26,AQ48,AQ60)</f>
        <v>30</v>
      </c>
      <c r="AR63" s="73">
        <f t="shared" si="69"/>
        <v>30</v>
      </c>
      <c r="AS63" s="73">
        <f t="shared" si="69"/>
        <v>30</v>
      </c>
      <c r="AT63" s="73">
        <f t="shared" si="69"/>
        <v>30</v>
      </c>
      <c r="AU63" s="73">
        <f t="shared" si="69"/>
        <v>30</v>
      </c>
      <c r="AV63" s="73">
        <f t="shared" si="69"/>
        <v>30</v>
      </c>
      <c r="AW63" s="73">
        <f>SUM(AW8,AW14,AW26,AW48,AW61)</f>
        <v>0</v>
      </c>
      <c r="AX63" s="91">
        <f>SUM(AX8,AX14,AX26,AX48,AX60)</f>
        <v>85.64</v>
      </c>
      <c r="AY63" s="91">
        <f>SUM(AY8,AY14,AY26,AY48,AY60)</f>
        <v>113</v>
      </c>
      <c r="AZ63" s="91">
        <f>SUM(AZ8,AZ14,AZ26,AZ48)</f>
        <v>8</v>
      </c>
      <c r="BA63" s="91">
        <f>SUM(BA8,BA14,BA26,BA48,BA60)</f>
        <v>60</v>
      </c>
    </row>
    <row r="64" spans="1:53" s="2" customFormat="1" x14ac:dyDescent="0.2">
      <c r="A64" s="93"/>
      <c r="B64" s="93"/>
      <c r="C64" s="93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>
        <f>SUM(O63:R63)</f>
        <v>770</v>
      </c>
      <c r="P64" s="91"/>
      <c r="Q64" s="91"/>
      <c r="R64" s="91"/>
      <c r="S64" s="91">
        <f>SUM(S63:V63)</f>
        <v>785</v>
      </c>
      <c r="T64" s="91"/>
      <c r="U64" s="91"/>
      <c r="V64" s="91"/>
      <c r="W64" s="91">
        <f>SUM(W63:Z63)</f>
        <v>770</v>
      </c>
      <c r="X64" s="91"/>
      <c r="Y64" s="91"/>
      <c r="Z64" s="91"/>
      <c r="AA64" s="91">
        <f>SUM(AA63:AD63)</f>
        <v>800</v>
      </c>
      <c r="AB64" s="91"/>
      <c r="AC64" s="91"/>
      <c r="AD64" s="91"/>
      <c r="AE64" s="91">
        <f>SUM(AE63:AH63)</f>
        <v>765</v>
      </c>
      <c r="AF64" s="91"/>
      <c r="AG64" s="91"/>
      <c r="AH64" s="91"/>
      <c r="AI64" s="91">
        <f>SUM(AI63:AL63)</f>
        <v>750</v>
      </c>
      <c r="AJ64" s="91"/>
      <c r="AK64" s="91"/>
      <c r="AL64" s="91"/>
      <c r="AM64" s="91">
        <f>SUM(AM63:AP63)</f>
        <v>0</v>
      </c>
      <c r="AN64" s="91"/>
      <c r="AO64" s="91"/>
      <c r="AP64" s="91"/>
      <c r="AQ64" s="91">
        <f>SUM(AQ63:AW63)</f>
        <v>180</v>
      </c>
      <c r="AR64" s="91"/>
      <c r="AS64" s="91"/>
      <c r="AT64" s="91"/>
      <c r="AU64" s="91"/>
      <c r="AV64" s="91"/>
      <c r="AW64" s="91"/>
      <c r="AX64" s="91"/>
      <c r="AY64" s="91"/>
      <c r="AZ64" s="91"/>
      <c r="BA64" s="91"/>
    </row>
    <row r="65" spans="1:53" s="2" customFormat="1" x14ac:dyDescent="0.2">
      <c r="A65" s="93" t="s">
        <v>110</v>
      </c>
      <c r="B65" s="93"/>
      <c r="C65" s="93"/>
      <c r="D65" s="91">
        <f t="shared" ref="D65" si="70">SUM(D8,D14,D26,D54,D60)</f>
        <v>4640</v>
      </c>
      <c r="E65" s="91">
        <f t="shared" ref="E65:N65" si="71">SUM(E8,E14,E26,E54,E60)</f>
        <v>2144</v>
      </c>
      <c r="F65" s="91">
        <f t="shared" si="71"/>
        <v>307</v>
      </c>
      <c r="G65" s="91">
        <f t="shared" si="71"/>
        <v>1807</v>
      </c>
      <c r="H65" s="91">
        <f t="shared" si="71"/>
        <v>330</v>
      </c>
      <c r="I65" s="91">
        <f t="shared" si="71"/>
        <v>377</v>
      </c>
      <c r="J65" s="91">
        <f t="shared" si="71"/>
        <v>1064</v>
      </c>
      <c r="K65" s="91">
        <f t="shared" si="71"/>
        <v>36</v>
      </c>
      <c r="L65" s="91">
        <f t="shared" si="71"/>
        <v>0</v>
      </c>
      <c r="M65" s="91">
        <f t="shared" si="71"/>
        <v>30</v>
      </c>
      <c r="N65" s="91">
        <f t="shared" si="71"/>
        <v>2496</v>
      </c>
      <c r="O65" s="73">
        <f>SUM(O8,O14,O26,P60,O54)</f>
        <v>86</v>
      </c>
      <c r="P65" s="79">
        <f t="shared" ref="P65:AL65" si="72">SUM(P8,P14,P26,Q60,P54)</f>
        <v>160</v>
      </c>
      <c r="Q65" s="79">
        <f t="shared" si="72"/>
        <v>0</v>
      </c>
      <c r="R65" s="79">
        <f t="shared" si="72"/>
        <v>524</v>
      </c>
      <c r="S65" s="79">
        <f t="shared" si="72"/>
        <v>307</v>
      </c>
      <c r="T65" s="79">
        <f t="shared" si="72"/>
        <v>127</v>
      </c>
      <c r="U65" s="79">
        <f t="shared" si="72"/>
        <v>0</v>
      </c>
      <c r="V65" s="79">
        <f t="shared" si="72"/>
        <v>351</v>
      </c>
      <c r="W65" s="79">
        <f t="shared" si="72"/>
        <v>72</v>
      </c>
      <c r="X65" s="79">
        <f t="shared" si="72"/>
        <v>176</v>
      </c>
      <c r="Y65" s="79">
        <f t="shared" si="72"/>
        <v>0</v>
      </c>
      <c r="Z65" s="79">
        <f t="shared" si="72"/>
        <v>522</v>
      </c>
      <c r="AA65" s="79">
        <f t="shared" si="72"/>
        <v>320</v>
      </c>
      <c r="AB65" s="79">
        <f t="shared" si="72"/>
        <v>122</v>
      </c>
      <c r="AC65" s="79">
        <f t="shared" si="72"/>
        <v>0</v>
      </c>
      <c r="AD65" s="79">
        <f t="shared" si="72"/>
        <v>358</v>
      </c>
      <c r="AE65" s="79">
        <f t="shared" si="72"/>
        <v>274</v>
      </c>
      <c r="AF65" s="79">
        <f t="shared" si="72"/>
        <v>124</v>
      </c>
      <c r="AG65" s="79">
        <f t="shared" si="72"/>
        <v>10</v>
      </c>
      <c r="AH65" s="79">
        <f t="shared" si="72"/>
        <v>357</v>
      </c>
      <c r="AI65" s="79">
        <f t="shared" si="72"/>
        <v>208</v>
      </c>
      <c r="AJ65" s="79">
        <f t="shared" si="72"/>
        <v>138</v>
      </c>
      <c r="AK65" s="79">
        <f t="shared" si="72"/>
        <v>20</v>
      </c>
      <c r="AL65" s="79">
        <f t="shared" si="72"/>
        <v>384</v>
      </c>
      <c r="AM65" s="73">
        <f>SUM(AM8,AM14,AM26,AM54)</f>
        <v>0</v>
      </c>
      <c r="AN65" s="73">
        <f>SUM(AN8,AN14,AN26,AN54)</f>
        <v>0</v>
      </c>
      <c r="AO65" s="73">
        <f>SUM(AO8,AO14,AO26,AO54)</f>
        <v>0</v>
      </c>
      <c r="AP65" s="73">
        <f>SUM(AP8,AP14,AP26,AP54)</f>
        <v>0</v>
      </c>
      <c r="AQ65" s="73">
        <f t="shared" ref="AQ65:AV65" si="73">SUM(AQ8,AQ14,AQ26,AQ54,AQ60)</f>
        <v>30</v>
      </c>
      <c r="AR65" s="73">
        <f t="shared" si="73"/>
        <v>30</v>
      </c>
      <c r="AS65" s="73">
        <f t="shared" si="73"/>
        <v>30</v>
      </c>
      <c r="AT65" s="73">
        <f t="shared" si="73"/>
        <v>30</v>
      </c>
      <c r="AU65" s="73">
        <f t="shared" si="73"/>
        <v>30</v>
      </c>
      <c r="AV65" s="73">
        <f t="shared" si="73"/>
        <v>30</v>
      </c>
      <c r="AW65" s="73">
        <f>SUM(AW8,AW14,AW26,AW54)</f>
        <v>0</v>
      </c>
      <c r="AX65" s="91">
        <f>SUM(AX8,AX14,AX26,AX54,AX60)</f>
        <v>85.64</v>
      </c>
      <c r="AY65" s="91">
        <f>SUM(AY8,AY14,AY26,AY54,AY60)</f>
        <v>113</v>
      </c>
      <c r="AZ65" s="91">
        <f>SUM(AZ8,AZ14,AZ26,AZ54)</f>
        <v>8</v>
      </c>
      <c r="BA65" s="91">
        <f>SUM(BA8,BA14,BA26,BA54,BA60)</f>
        <v>60</v>
      </c>
    </row>
    <row r="66" spans="1:53" s="2" customFormat="1" x14ac:dyDescent="0.2">
      <c r="A66" s="93"/>
      <c r="B66" s="93"/>
      <c r="C66" s="93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>
        <f>SUM(O65:R65)</f>
        <v>770</v>
      </c>
      <c r="P66" s="91"/>
      <c r="Q66" s="91"/>
      <c r="R66" s="91"/>
      <c r="S66" s="91">
        <f>SUM(S65:V65)</f>
        <v>785</v>
      </c>
      <c r="T66" s="91"/>
      <c r="U66" s="91"/>
      <c r="V66" s="91"/>
      <c r="W66" s="91">
        <f>SUM(W65:Z65)</f>
        <v>770</v>
      </c>
      <c r="X66" s="91"/>
      <c r="Y66" s="91"/>
      <c r="Z66" s="91"/>
      <c r="AA66" s="91">
        <f>SUM(AA65:AD65)</f>
        <v>800</v>
      </c>
      <c r="AB66" s="91"/>
      <c r="AC66" s="91"/>
      <c r="AD66" s="91"/>
      <c r="AE66" s="91">
        <f>SUM(AE65:AH65)</f>
        <v>765</v>
      </c>
      <c r="AF66" s="91"/>
      <c r="AG66" s="91"/>
      <c r="AH66" s="91"/>
      <c r="AI66" s="91">
        <f>SUM(AI65:AL65)</f>
        <v>750</v>
      </c>
      <c r="AJ66" s="91"/>
      <c r="AK66" s="91"/>
      <c r="AL66" s="91"/>
      <c r="AM66" s="91">
        <f>SUM(AM65:AP65)</f>
        <v>0</v>
      </c>
      <c r="AN66" s="91"/>
      <c r="AO66" s="91"/>
      <c r="AP66" s="91"/>
      <c r="AQ66" s="91">
        <f>SUM(AQ65:AW65)</f>
        <v>180</v>
      </c>
      <c r="AR66" s="91"/>
      <c r="AS66" s="91"/>
      <c r="AT66" s="91"/>
      <c r="AU66" s="91"/>
      <c r="AV66" s="91"/>
      <c r="AW66" s="91"/>
      <c r="AX66" s="91"/>
      <c r="AY66" s="91"/>
      <c r="AZ66" s="91"/>
      <c r="BA66" s="91"/>
    </row>
    <row r="67" spans="1:53" s="5" customFormat="1" ht="36" thickBot="1" x14ac:dyDescent="0.55000000000000004">
      <c r="A67" s="98" t="s">
        <v>172</v>
      </c>
      <c r="B67" s="98"/>
      <c r="C67" s="98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99">
        <v>4</v>
      </c>
      <c r="P67" s="99"/>
      <c r="Q67" s="99"/>
      <c r="R67" s="99"/>
      <c r="S67" s="99">
        <v>3</v>
      </c>
      <c r="T67" s="99"/>
      <c r="U67" s="99"/>
      <c r="V67" s="99"/>
      <c r="W67" s="99">
        <v>4</v>
      </c>
      <c r="X67" s="99"/>
      <c r="Y67" s="99"/>
      <c r="Z67" s="99"/>
      <c r="AA67" s="99">
        <v>3</v>
      </c>
      <c r="AB67" s="99"/>
      <c r="AC67" s="99"/>
      <c r="AD67" s="99"/>
      <c r="AE67" s="99">
        <v>3</v>
      </c>
      <c r="AF67" s="99"/>
      <c r="AG67" s="99"/>
      <c r="AH67" s="99"/>
      <c r="AI67" s="99">
        <v>2</v>
      </c>
      <c r="AJ67" s="99"/>
      <c r="AK67" s="99"/>
      <c r="AL67" s="99"/>
      <c r="AM67" s="30"/>
      <c r="AN67" s="30"/>
      <c r="AO67" s="30"/>
      <c r="AP67" s="30"/>
      <c r="AQ67" s="29"/>
      <c r="AR67" s="29"/>
      <c r="AS67" s="29"/>
      <c r="AT67" s="29"/>
      <c r="AU67" s="29"/>
      <c r="AV67" s="29"/>
      <c r="AW67" s="29"/>
      <c r="AX67" s="31"/>
      <c r="AY67" s="31"/>
      <c r="AZ67" s="31"/>
    </row>
    <row r="68" spans="1:53" x14ac:dyDescent="0.5">
      <c r="B68" s="104"/>
      <c r="C68" s="104"/>
      <c r="D68" s="104"/>
      <c r="E68" s="104"/>
      <c r="F68" s="104"/>
      <c r="G68" s="104"/>
      <c r="H68" s="104"/>
    </row>
  </sheetData>
  <sheetProtection selectLockedCells="1" selectUnlockedCells="1"/>
  <mergeCells count="98">
    <mergeCell ref="B68:H68"/>
    <mergeCell ref="AQ4:BA4"/>
    <mergeCell ref="O5:V5"/>
    <mergeCell ref="W5:AD5"/>
    <mergeCell ref="AE5:AL5"/>
    <mergeCell ref="AM5:AP5"/>
    <mergeCell ref="AQ5:AW5"/>
    <mergeCell ref="AX5:BA5"/>
    <mergeCell ref="AE67:AH67"/>
    <mergeCell ref="AI67:AL67"/>
    <mergeCell ref="AI64:AL64"/>
    <mergeCell ref="AM64:AP64"/>
    <mergeCell ref="W66:Z66"/>
    <mergeCell ref="AA66:AD66"/>
    <mergeCell ref="AE66:AH66"/>
    <mergeCell ref="AI66:AL66"/>
    <mergeCell ref="A1:N1"/>
    <mergeCell ref="D4:N4"/>
    <mergeCell ref="O4:AP4"/>
    <mergeCell ref="AM6:AP6"/>
    <mergeCell ref="A4:A7"/>
    <mergeCell ref="B4:B7"/>
    <mergeCell ref="C4:C7"/>
    <mergeCell ref="D5:D7"/>
    <mergeCell ref="F5:F7"/>
    <mergeCell ref="H5:H7"/>
    <mergeCell ref="K5:K7"/>
    <mergeCell ref="J5:J7"/>
    <mergeCell ref="O6:R6"/>
    <mergeCell ref="S6:V6"/>
    <mergeCell ref="O64:R64"/>
    <mergeCell ref="S64:V64"/>
    <mergeCell ref="W64:Z64"/>
    <mergeCell ref="AA64:AD64"/>
    <mergeCell ref="AE64:AH64"/>
    <mergeCell ref="A67:C67"/>
    <mergeCell ref="O67:R67"/>
    <mergeCell ref="S67:V67"/>
    <mergeCell ref="W67:Z67"/>
    <mergeCell ref="AA67:AD67"/>
    <mergeCell ref="D63:D64"/>
    <mergeCell ref="D65:D66"/>
    <mergeCell ref="E5:E7"/>
    <mergeCell ref="E63:E64"/>
    <mergeCell ref="E65:E66"/>
    <mergeCell ref="F63:F64"/>
    <mergeCell ref="F65:F66"/>
    <mergeCell ref="G5:G7"/>
    <mergeCell ref="G63:G64"/>
    <mergeCell ref="G65:G66"/>
    <mergeCell ref="H63:H64"/>
    <mergeCell ref="H65:H66"/>
    <mergeCell ref="I5:I7"/>
    <mergeCell ref="I63:I64"/>
    <mergeCell ref="I65:I66"/>
    <mergeCell ref="K63:K64"/>
    <mergeCell ref="K65:K66"/>
    <mergeCell ref="L5:L7"/>
    <mergeCell ref="L63:L64"/>
    <mergeCell ref="L65:L66"/>
    <mergeCell ref="AQ66:AW66"/>
    <mergeCell ref="W6:Z6"/>
    <mergeCell ref="AA6:AD6"/>
    <mergeCell ref="AE6:AH6"/>
    <mergeCell ref="AI6:AL6"/>
    <mergeCell ref="AM66:AP66"/>
    <mergeCell ref="A63:C64"/>
    <mergeCell ref="A65:C66"/>
    <mergeCell ref="AZ6:AZ7"/>
    <mergeCell ref="AZ63:AZ64"/>
    <mergeCell ref="AZ65:AZ66"/>
    <mergeCell ref="AX63:AX64"/>
    <mergeCell ref="AX65:AX66"/>
    <mergeCell ref="AY6:AY7"/>
    <mergeCell ref="AY63:AY64"/>
    <mergeCell ref="AY65:AY66"/>
    <mergeCell ref="AV6:AV7"/>
    <mergeCell ref="M5:M7"/>
    <mergeCell ref="M63:M64"/>
    <mergeCell ref="M65:M66"/>
    <mergeCell ref="N5:N7"/>
    <mergeCell ref="N63:N64"/>
    <mergeCell ref="J63:J64"/>
    <mergeCell ref="J65:J66"/>
    <mergeCell ref="BA6:BA7"/>
    <mergeCell ref="BA63:BA64"/>
    <mergeCell ref="BA65:BA66"/>
    <mergeCell ref="AW6:AW7"/>
    <mergeCell ref="AX6:AX7"/>
    <mergeCell ref="N65:N66"/>
    <mergeCell ref="AQ64:AW64"/>
    <mergeCell ref="O66:R66"/>
    <mergeCell ref="S66:V66"/>
    <mergeCell ref="AQ6:AQ7"/>
    <mergeCell ref="AR6:AR7"/>
    <mergeCell ref="AS6:AS7"/>
    <mergeCell ref="AT6:AT7"/>
    <mergeCell ref="AU6:AU7"/>
  </mergeCells>
  <printOptions horizontalCentered="1" verticalCentered="1"/>
  <pageMargins left="0.25" right="0.25" top="0.75" bottom="0.75" header="0.51180555555555551" footer="0.51180555555555551"/>
  <pageSetup paperSize="8" scale="26" fitToWidth="0" orientation="landscape" horizontalDpi="300" verticalDpi="300" r:id="rId1"/>
  <headerFooter alignWithMargins="0"/>
  <ignoredErrors>
    <ignoredError sqref="D5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5</vt:i4>
      </vt:variant>
    </vt:vector>
  </HeadingPairs>
  <TitlesOfParts>
    <vt:vector size="8" baseType="lpstr">
      <vt:lpstr>zalacznik_nr_1</vt:lpstr>
      <vt:lpstr>zalacznik_nr_2</vt:lpstr>
      <vt:lpstr>załącznik_nr_3</vt:lpstr>
      <vt:lpstr>zalacznik_nr_1!Obszar_wydruku</vt:lpstr>
      <vt:lpstr>zalacznik_nr_2!Obszar_wydruku</vt:lpstr>
      <vt:lpstr>załącznik_nr_3!Obszar_wydruku</vt:lpstr>
      <vt:lpstr>zalacznik_nr_2!Print_Area</vt:lpstr>
      <vt:lpstr>załącznik_nr_3!Print_Area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Kosmetologia</dc:creator>
  <cp:lastModifiedBy>Anna Wróbel</cp:lastModifiedBy>
  <cp:lastPrinted>2024-05-23T05:44:57Z</cp:lastPrinted>
  <dcterms:created xsi:type="dcterms:W3CDTF">2020-03-27T10:35:42Z</dcterms:created>
  <dcterms:modified xsi:type="dcterms:W3CDTF">2024-05-23T11:33:05Z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1045-11.2.0.9255</vt:lpwstr>
  </property>
</Properties>
</file>